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aträkning" sheetId="1" r:id="rId5"/>
    <sheet state="hidden" name="Detalj1-Av- och nedskrivningar " sheetId="2" r:id="rId6"/>
  </sheets>
  <definedNames>
    <definedName name="bal_data_konto">#REF!</definedName>
    <definedName name="bal_data_period_fg">#REF!</definedName>
    <definedName name="bal_data_forandring">#REF!</definedName>
    <definedName name="bal_data_periodstart">#REF!</definedName>
    <definedName name="res_data_perioden">#REF!</definedName>
    <definedName name="bal_data_periodslut">#REF!</definedName>
    <definedName name="res_data_periodslut_fg">#REF!</definedName>
    <definedName name="res_data_ackumulerat">#REF!</definedName>
    <definedName name="res_data_konto">#REF!</definedName>
    <definedName name="SUM_ACCOUNTS">LAMBDA(accounts, account_column, value_column, SUM(ARRAYFORMULA(SUMIF(account_column, accounts, value_column))))</definedName>
  </definedNames>
  <calcPr/>
</workbook>
</file>

<file path=xl/sharedStrings.xml><?xml version="1.0" encoding="utf-8"?>
<sst xmlns="http://schemas.openxmlformats.org/spreadsheetml/2006/main" count="42" uniqueCount="38">
  <si>
    <t>Budget för Verksamhetsåret 2025/2026</t>
  </si>
  <si>
    <t>Belopp i kr</t>
  </si>
  <si>
    <t>2024-07-01 — 2025-06-30</t>
  </si>
  <si>
    <t>Kommentar</t>
  </si>
  <si>
    <t>Intäkter</t>
  </si>
  <si>
    <t>Medlemsavgifter</t>
  </si>
  <si>
    <t>30 st medlemmar</t>
  </si>
  <si>
    <t>Gåvor och bidrag</t>
  </si>
  <si>
    <t>Bidrag från sverok</t>
  </si>
  <si>
    <t>Övriga verksamhetsintäkter</t>
  </si>
  <si>
    <t>Av- och nedskrivningar av materiella och immateriella anläggningstillgångar</t>
  </si>
  <si>
    <t>Försäljningsintäkter</t>
  </si>
  <si>
    <t>Antar att vi går lite plus på event</t>
  </si>
  <si>
    <t>Turneringsinträde</t>
  </si>
  <si>
    <t>Märken</t>
  </si>
  <si>
    <t>Övriga intäkter</t>
  </si>
  <si>
    <t>Summa intäkter</t>
  </si>
  <si>
    <t>Kostnader</t>
  </si>
  <si>
    <t>Verksamhetskostnader</t>
  </si>
  <si>
    <t>Turneringar</t>
  </si>
  <si>
    <t>2 st</t>
  </si>
  <si>
    <t>Schackkvällar</t>
  </si>
  <si>
    <t>Förutsatt med vinst från turneringar</t>
  </si>
  <si>
    <t>Lagerförändring</t>
  </si>
  <si>
    <t>Spelkvällen</t>
  </si>
  <si>
    <t>Andra event</t>
  </si>
  <si>
    <t>Försäljningskostnader</t>
  </si>
  <si>
    <t>Övriga externa kostnader</t>
  </si>
  <si>
    <t>Personalkostnader</t>
  </si>
  <si>
    <t>Övriga kostnader</t>
  </si>
  <si>
    <t>Summa kostnader</t>
  </si>
  <si>
    <t>Verksamhetens över-/underskott</t>
  </si>
  <si>
    <t>Finansiella intäkter</t>
  </si>
  <si>
    <t>Finansiella kostnader</t>
  </si>
  <si>
    <t>Över-/underskott efter finansiella poster</t>
  </si>
  <si>
    <t>Bokslutsdispositioner</t>
  </si>
  <si>
    <t>Skatt</t>
  </si>
  <si>
    <t>Årets över-/underskott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</si>
</sst>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6.0"/>
      <color theme="1"/>
      <name val="Open Sans"/>
    </font>
    <font>
      <b/>
      <color theme="1"/>
      <name val="Open Sans"/>
    </font>
    <font>
      <i/>
      <color theme="1"/>
      <name val="Open Sans"/>
    </font>
    <font>
      <color theme="1"/>
      <name val="Open Sans"/>
    </font>
    <font>
      <b/>
      <color rgb="FFFFFFFF"/>
      <name val="Arial"/>
      <scheme val="mino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theme="6"/>
        <bgColor theme="6"/>
      </patternFill>
    </fill>
    <fill>
      <patternFill patternType="solid">
        <fgColor rgb="FFF3F3F3"/>
        <bgColor rgb="FFF3F3F3"/>
      </patternFill>
    </fill>
  </fills>
  <borders count="5">
    <border/>
    <border>
      <top style="medium">
        <color rgb="FF000000"/>
      </top>
      <bottom style="thin">
        <color rgb="FF000000"/>
      </bottom>
    </border>
    <border>
      <bottom style="thin">
        <color rgb="FFA3B2CC"/>
      </bottom>
    </border>
    <border>
      <top style="thin">
        <color rgb="FFA3B2CC"/>
      </top>
      <bottom style="thin">
        <color rgb="FFA3B2CC"/>
      </bottom>
    </border>
    <border>
      <bottom style="medium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wrapText="1"/>
    </xf>
    <xf borderId="0" fillId="2" fontId="2" numFmtId="0" xfId="0" applyAlignment="1" applyFill="1" applyFont="1">
      <alignment readingOrder="0" shrinkToFit="0" wrapText="1"/>
    </xf>
    <xf borderId="1" fillId="0" fontId="3" numFmtId="0" xfId="0" applyAlignment="1" applyBorder="1" applyFont="1">
      <alignment readingOrder="0" shrinkToFit="0" wrapText="1"/>
    </xf>
    <xf borderId="1" fillId="0" fontId="4" numFmtId="0" xfId="0" applyAlignment="1" applyBorder="1" applyFont="1">
      <alignment horizontal="right" readingOrder="0" shrinkToFit="0" wrapText="1"/>
    </xf>
    <xf borderId="0" fillId="0" fontId="2" numFmtId="0" xfId="0" applyAlignment="1" applyFont="1">
      <alignment readingOrder="0" shrinkToFit="0" wrapText="1"/>
    </xf>
    <xf borderId="0" fillId="0" fontId="4" numFmtId="4" xfId="0" applyAlignment="1" applyFont="1" applyNumberFormat="1">
      <alignment shrinkToFit="0" wrapText="1"/>
    </xf>
    <xf borderId="0" fillId="0" fontId="4" numFmtId="4" xfId="0" applyAlignment="1" applyFont="1" applyNumberFormat="1">
      <alignment horizontal="right" shrinkToFit="0" wrapText="1"/>
    </xf>
    <xf borderId="0" fillId="0" fontId="4" numFmtId="0" xfId="0" applyAlignment="1" applyFont="1">
      <alignment readingOrder="0" shrinkToFit="0" wrapText="1"/>
    </xf>
    <xf borderId="0" fillId="0" fontId="4" numFmtId="4" xfId="0" applyAlignment="1" applyFont="1" applyNumberFormat="1">
      <alignment readingOrder="0" shrinkToFit="0" wrapText="1"/>
    </xf>
    <xf borderId="0" fillId="0" fontId="4" numFmtId="4" xfId="0" applyAlignment="1" applyFont="1" applyNumberFormat="1">
      <alignment horizontal="right" readingOrder="0" shrinkToFit="0" wrapText="1"/>
    </xf>
    <xf borderId="2" fillId="0" fontId="5" numFmtId="0" xfId="0" applyAlignment="1" applyBorder="1" applyFont="1">
      <alignment horizontal="center" readingOrder="0"/>
    </xf>
    <xf borderId="3" fillId="0" fontId="6" numFmtId="0" xfId="0" applyAlignment="1" applyBorder="1" applyFont="1">
      <alignment readingOrder="0"/>
    </xf>
    <xf borderId="0" fillId="0" fontId="4" numFmtId="2" xfId="0" applyAlignment="1" applyFont="1" applyNumberFormat="1">
      <alignment readingOrder="0" shrinkToFit="0" wrapText="1"/>
    </xf>
    <xf borderId="0" fillId="3" fontId="4" numFmtId="0" xfId="0" applyAlignment="1" applyFill="1" applyFont="1">
      <alignment readingOrder="0" shrinkToFit="0" wrapText="1"/>
    </xf>
    <xf borderId="0" fillId="3" fontId="4" numFmtId="4" xfId="0" applyAlignment="1" applyFill="1" applyFont="1" applyNumberFormat="1">
      <alignment readingOrder="0" shrinkToFit="0" wrapText="1"/>
    </xf>
    <xf borderId="0" fillId="3" fontId="4" numFmtId="4" xfId="0" applyAlignment="1" applyFill="1" applyFont="1" applyNumberFormat="1">
      <alignment horizontal="right" readingOrder="0" shrinkToFit="0" wrapText="1"/>
    </xf>
    <xf borderId="0" fillId="0" fontId="4" numFmtId="0" xfId="0" applyAlignment="1" applyFont="1">
      <alignment shrinkToFit="0" wrapText="1"/>
    </xf>
    <xf borderId="0" fillId="3" fontId="6" numFmtId="0" xfId="0" applyFill="1" applyFont="1"/>
    <xf borderId="0" fillId="3" fontId="4" numFmtId="0" xfId="0" applyAlignment="1" applyFill="1" applyFont="1">
      <alignment readingOrder="0" shrinkToFit="0" vertical="bottom" wrapText="1"/>
    </xf>
    <xf borderId="0" fillId="3" fontId="4" numFmtId="4" xfId="0" applyAlignment="1" applyFill="1" applyFont="1" applyNumberFormat="1">
      <alignment horizontal="right" readingOrder="0" shrinkToFit="0" vertical="bottom" wrapText="1"/>
    </xf>
    <xf borderId="0" fillId="3" fontId="4" numFmtId="4" xfId="0" applyAlignment="1" applyFill="1" applyFont="1" applyNumberFormat="1">
      <alignment horizontal="right" shrinkToFit="0" vertical="bottom" wrapText="1"/>
    </xf>
    <xf borderId="4" fillId="0" fontId="2" numFmtId="0" xfId="0" applyAlignment="1" applyBorder="1" applyFont="1">
      <alignment readingOrder="0" shrinkToFit="0" wrapText="1"/>
    </xf>
    <xf borderId="4" fillId="0" fontId="4" numFmtId="4" xfId="0" applyAlignment="1" applyBorder="1" applyFont="1" applyNumberFormat="1">
      <alignment shrinkToFit="0" wrapText="1"/>
    </xf>
    <xf borderId="4" fillId="0" fontId="4" numFmtId="4" xfId="0" applyAlignment="1" applyBorder="1" applyFont="1" applyNumberFormat="1">
      <alignment horizontal="right" shrinkToFit="0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6C7687"/>
          <bgColor rgb="FF6C7687"/>
        </patternFill>
      </fill>
      <border/>
    </dxf>
    <dxf>
      <font/>
      <fill>
        <patternFill patternType="solid">
          <fgColor rgb="FFEBEFF1"/>
          <bgColor rgb="FFEBEFF1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1">
    <tableStyle count="3" pivot="0" name="Detalj1-Av- och nedskrivningar 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A2" displayName="Table_1" name="Table_1" id="1">
  <tableColumns count="1">
    <tableColumn name="Intäkter" id="1"/>
  </tableColumns>
  <tableStyleInfo name="Detalj1-Av- och nedskrivningar 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54.13"/>
    <col customWidth="1" min="2" max="2" width="21.25"/>
    <col customWidth="1" min="3" max="3" width="40.38"/>
  </cols>
  <sheetData>
    <row r="1">
      <c r="A1" s="1" t="s">
        <v>0</v>
      </c>
      <c r="B1" s="2"/>
    </row>
    <row r="2">
      <c r="A2" s="3" t="s">
        <v>1</v>
      </c>
      <c r="B2" s="3" t="s">
        <v>2</v>
      </c>
      <c r="C2" s="4" t="s">
        <v>3</v>
      </c>
    </row>
    <row r="3">
      <c r="A3" s="5" t="s">
        <v>4</v>
      </c>
      <c r="B3" s="6"/>
      <c r="C3" s="7"/>
    </row>
    <row r="4">
      <c r="A4" s="8" t="s">
        <v>5</v>
      </c>
      <c r="B4" s="9">
        <f>50*30</f>
        <v>1500</v>
      </c>
      <c r="C4" s="10" t="s">
        <v>6</v>
      </c>
    </row>
    <row r="5">
      <c r="A5" s="8" t="s">
        <v>7</v>
      </c>
      <c r="B5" s="9">
        <f>2200+30*20</f>
        <v>2800</v>
      </c>
      <c r="C5" s="10" t="s">
        <v>8</v>
      </c>
    </row>
    <row r="6">
      <c r="A6" s="8" t="s">
        <v>9</v>
      </c>
      <c r="B6" s="9">
        <f>0</f>
        <v>0</v>
      </c>
      <c r="C6" s="10"/>
    </row>
    <row r="7">
      <c r="A7" s="8" t="s">
        <v>11</v>
      </c>
      <c r="B7" s="13">
        <f>B21+B9+B8+5000</f>
        <v>7850</v>
      </c>
      <c r="C7" s="10" t="s">
        <v>12</v>
      </c>
    </row>
    <row r="8">
      <c r="A8" s="14" t="s">
        <v>13</v>
      </c>
      <c r="B8" s="15">
        <f>22*50</f>
        <v>1100</v>
      </c>
      <c r="C8" s="16"/>
    </row>
    <row r="9">
      <c r="A9" s="14" t="s">
        <v>14</v>
      </c>
      <c r="B9" s="15">
        <f>70*25</f>
        <v>1750</v>
      </c>
      <c r="C9" s="16"/>
    </row>
    <row r="10">
      <c r="A10" s="8" t="s">
        <v>15</v>
      </c>
      <c r="B10" s="9">
        <v>0.0</v>
      </c>
      <c r="C10" s="10"/>
    </row>
    <row r="11">
      <c r="A11" s="5" t="s">
        <v>16</v>
      </c>
      <c r="B11" s="6">
        <f>SUM(B4:B7)+B10</f>
        <v>12150</v>
      </c>
      <c r="C11" s="7"/>
    </row>
    <row r="12">
      <c r="A12" s="17"/>
      <c r="B12" s="6"/>
      <c r="C12" s="7"/>
    </row>
    <row r="13">
      <c r="A13" s="5" t="s">
        <v>17</v>
      </c>
      <c r="B13" s="6"/>
      <c r="C13" s="7"/>
    </row>
    <row r="14">
      <c r="A14" s="8" t="s">
        <v>18</v>
      </c>
      <c r="B14" s="9">
        <f>SUM(B15:B20)</f>
        <v>9020</v>
      </c>
      <c r="C14" s="10"/>
    </row>
    <row r="15">
      <c r="A15" s="14" t="s">
        <v>19</v>
      </c>
      <c r="B15" s="15">
        <v>500.0</v>
      </c>
      <c r="C15" s="16" t="s">
        <v>20</v>
      </c>
    </row>
    <row r="16">
      <c r="A16" s="14" t="s">
        <v>21</v>
      </c>
      <c r="B16" s="15">
        <f>200*12</f>
        <v>2400</v>
      </c>
      <c r="C16" s="16" t="s">
        <v>22</v>
      </c>
    </row>
    <row r="17">
      <c r="A17" s="14" t="s">
        <v>14</v>
      </c>
      <c r="B17" s="15">
        <f>18*100</f>
        <v>1800</v>
      </c>
      <c r="C17" s="16"/>
    </row>
    <row r="18">
      <c r="A18" s="14" t="s">
        <v>23</v>
      </c>
      <c r="B18" s="15">
        <f>-(B17-70*16)</f>
        <v>-680</v>
      </c>
      <c r="C18" s="18"/>
    </row>
    <row r="19">
      <c r="A19" s="19" t="s">
        <v>24</v>
      </c>
      <c r="B19" s="20">
        <v>2500.0</v>
      </c>
      <c r="C19" s="21"/>
    </row>
    <row r="20">
      <c r="A20" s="19" t="s">
        <v>19</v>
      </c>
      <c r="B20" s="20">
        <v>2500.0</v>
      </c>
      <c r="C20" s="21" t="s">
        <v>25</v>
      </c>
    </row>
    <row r="21">
      <c r="A21" s="8" t="s">
        <v>26</v>
      </c>
      <c r="B21" s="9">
        <v>0.0</v>
      </c>
      <c r="C21" s="10"/>
    </row>
    <row r="22">
      <c r="A22" s="8" t="s">
        <v>27</v>
      </c>
      <c r="B22" s="9">
        <f>172*12</f>
        <v>2064</v>
      </c>
      <c r="C22" s="10"/>
    </row>
    <row r="23">
      <c r="A23" s="8" t="s">
        <v>28</v>
      </c>
      <c r="B23" s="9">
        <f>0</f>
        <v>0</v>
      </c>
      <c r="C23" s="10"/>
    </row>
    <row r="24">
      <c r="A24" s="8" t="s">
        <v>10</v>
      </c>
      <c r="B24" s="9">
        <v>0.0</v>
      </c>
      <c r="C24" s="10"/>
    </row>
    <row r="25">
      <c r="A25" s="8" t="s">
        <v>29</v>
      </c>
      <c r="B25" s="9">
        <v>1000.0</v>
      </c>
      <c r="C25" s="7"/>
    </row>
    <row r="26">
      <c r="A26" s="5" t="s">
        <v>30</v>
      </c>
      <c r="B26" s="6">
        <f>B14+B21+SUM(B22:C25)</f>
        <v>12084</v>
      </c>
      <c r="C26" s="7"/>
    </row>
    <row r="27">
      <c r="A27" s="17"/>
      <c r="B27" s="6"/>
      <c r="C27" s="7"/>
    </row>
    <row r="28">
      <c r="A28" s="5" t="s">
        <v>31</v>
      </c>
      <c r="B28" s="6">
        <f>B11-B26</f>
        <v>66</v>
      </c>
      <c r="C28" s="7"/>
    </row>
    <row r="29">
      <c r="A29" s="17"/>
      <c r="B29" s="6"/>
      <c r="C29" s="7"/>
    </row>
    <row r="30">
      <c r="A30" s="8" t="s">
        <v>32</v>
      </c>
      <c r="B30" s="9">
        <v>0.0</v>
      </c>
      <c r="C30" s="7"/>
    </row>
    <row r="31">
      <c r="A31" s="8" t="s">
        <v>33</v>
      </c>
      <c r="B31" s="9">
        <v>0.0</v>
      </c>
      <c r="C31" s="7"/>
    </row>
    <row r="32">
      <c r="A32" s="17"/>
      <c r="B32" s="6"/>
      <c r="C32" s="7"/>
    </row>
    <row r="33">
      <c r="A33" s="5" t="s">
        <v>34</v>
      </c>
      <c r="B33" s="6">
        <f>B28+B30+B31</f>
        <v>66</v>
      </c>
      <c r="C33" s="7"/>
    </row>
    <row r="34">
      <c r="A34" s="17"/>
      <c r="B34" s="6"/>
      <c r="C34" s="7"/>
    </row>
    <row r="35">
      <c r="A35" s="8" t="s">
        <v>35</v>
      </c>
      <c r="B35" s="9">
        <v>0.0</v>
      </c>
      <c r="C35" s="7"/>
    </row>
    <row r="36">
      <c r="A36" s="8" t="s">
        <v>36</v>
      </c>
      <c r="B36" s="9">
        <v>0.0</v>
      </c>
      <c r="C36" s="7"/>
    </row>
    <row r="37">
      <c r="A37" s="17"/>
      <c r="B37" s="6"/>
      <c r="C37" s="7"/>
    </row>
    <row r="38">
      <c r="A38" s="22" t="s">
        <v>37</v>
      </c>
      <c r="B38" s="23">
        <f>B33+B35+B36</f>
        <v>66</v>
      </c>
      <c r="C38" s="24"/>
    </row>
  </sheetData>
  <mergeCells count="1">
    <mergeCell ref="B1:C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1" t="s">
        <v>4</v>
      </c>
    </row>
    <row r="2">
      <c r="A2" s="12" t="s">
        <v>10</v>
      </c>
    </row>
  </sheetData>
  <drawing r:id="rId1"/>
  <tableParts count="1">
    <tablePart r:id="rId3"/>
  </tableParts>
</worksheet>
</file>