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mbudget" sheetId="1" r:id="rId4"/>
    <sheet state="visible" name="Detaljbudgetar" sheetId="2" r:id="rId5"/>
  </sheets>
  <definedNames/>
  <calcPr/>
</workbook>
</file>

<file path=xl/sharedStrings.xml><?xml version="1.0" encoding="utf-8"?>
<sst xmlns="http://schemas.openxmlformats.org/spreadsheetml/2006/main" count="286" uniqueCount="135">
  <si>
    <t>Resultatställe</t>
  </si>
  <si>
    <t>Intäkter</t>
  </si>
  <si>
    <t>Kostnader</t>
  </si>
  <si>
    <t>Till Förfogande</t>
  </si>
  <si>
    <t>Resultat</t>
  </si>
  <si>
    <t>Intäkter 21/22</t>
  </si>
  <si>
    <t>Kostnader 21/22</t>
  </si>
  <si>
    <t>Resultat 21/22</t>
  </si>
  <si>
    <t>Kommentar</t>
  </si>
  <si>
    <t>Sektionen centralt</t>
  </si>
  <si>
    <t>Osäkerhet rörande Datasektionens Arbetsmässa</t>
  </si>
  <si>
    <t>Sektionsgemensam</t>
  </si>
  <si>
    <t>D6</t>
  </si>
  <si>
    <t>DDOS</t>
  </si>
  <si>
    <t>MÄTFEL</t>
  </si>
  <si>
    <t>SLURP</t>
  </si>
  <si>
    <t>Halvårsbudget HT23</t>
  </si>
  <si>
    <t>TAPAS</t>
  </si>
  <si>
    <t>STV</t>
  </si>
  <si>
    <t>DNB</t>
  </si>
  <si>
    <t>DÖ</t>
  </si>
  <si>
    <t>CBT</t>
  </si>
  <si>
    <t>DORK</t>
  </si>
  <si>
    <t>Fondförändring</t>
  </si>
  <si>
    <t>Totalt</t>
  </si>
  <si>
    <t>Budgetpost</t>
  </si>
  <si>
    <t>Konto</t>
  </si>
  <si>
    <t>Period</t>
  </si>
  <si>
    <t>Sektionstillskott</t>
  </si>
  <si>
    <t>LP2, LP4</t>
  </si>
  <si>
    <t>Varuförsäljning</t>
  </si>
  <si>
    <t>Arbetsmarknadskontakt</t>
  </si>
  <si>
    <t>Inköp till företagsevenemang</t>
  </si>
  <si>
    <t>LITA</t>
  </si>
  <si>
    <t>LP1, LP4</t>
  </si>
  <si>
    <t>Samarbetsavtal</t>
  </si>
  <si>
    <t>Samarbetsavtal med Academic Works</t>
  </si>
  <si>
    <t>Datasektionens Arbetsmässa</t>
  </si>
  <si>
    <t>LP3</t>
  </si>
  <si>
    <t>Inköp till Datasektionens Arbetsmässa</t>
  </si>
  <si>
    <t>Datagalan</t>
  </si>
  <si>
    <t>Inköp till Datagalan</t>
  </si>
  <si>
    <t>Sittningar</t>
  </si>
  <si>
    <t>LP2</t>
  </si>
  <si>
    <t>Datasittningen</t>
  </si>
  <si>
    <t>Evenemangsintäkter</t>
  </si>
  <si>
    <t>Nolleperioden</t>
  </si>
  <si>
    <t>LP1</t>
  </si>
  <si>
    <t>Inköp av handelsvaror</t>
  </si>
  <si>
    <t>Reklam &amp; PR</t>
  </si>
  <si>
    <t>Nolleväskor</t>
  </si>
  <si>
    <t>Erhållna reklambidrag</t>
  </si>
  <si>
    <t>Motsvarar nolleväskorna</t>
  </si>
  <si>
    <t>SRT-bidrag</t>
  </si>
  <si>
    <t>Uthyrning</t>
  </si>
  <si>
    <t>Förbrukningsinventarier och förbrukningsmaterial</t>
  </si>
  <si>
    <t>Förvaltningskostnader</t>
  </si>
  <si>
    <t>Sektions- och årsmöte, valberedning</t>
  </si>
  <si>
    <t>Teambuilding</t>
  </si>
  <si>
    <t>Avtackning</t>
  </si>
  <si>
    <t>LP4</t>
  </si>
  <si>
    <t>Överlämning</t>
  </si>
  <si>
    <t>Profilkläder</t>
  </si>
  <si>
    <t>Tele och post</t>
  </si>
  <si>
    <t>Resekostnader</t>
  </si>
  <si>
    <t>DForum, SAFT</t>
  </si>
  <si>
    <t>Traktamente vid tjänsteresa</t>
  </si>
  <si>
    <t>Kontorsmateriel</t>
  </si>
  <si>
    <t>Medlemsfika</t>
  </si>
  <si>
    <t>Datafika</t>
  </si>
  <si>
    <t>Studiebevakning</t>
  </si>
  <si>
    <t>Subtotal</t>
  </si>
  <si>
    <t>Programvaror för ex. bokföring</t>
  </si>
  <si>
    <t>Övriga försäljningskostnader</t>
  </si>
  <si>
    <t>Ex. Stripe och Zettleavgifter</t>
  </si>
  <si>
    <t>Öriga externa tjänster</t>
  </si>
  <si>
    <t>Bankkostnader</t>
  </si>
  <si>
    <t>Ex firmateckning och deklaration</t>
  </si>
  <si>
    <t>Utomhussittningen</t>
  </si>
  <si>
    <t>Årsmärke, utomhussittningen</t>
  </si>
  <si>
    <t>Kostnader för förmåner till anställda</t>
  </si>
  <si>
    <t>D6 engagemangsmärken</t>
  </si>
  <si>
    <t>Övriga verksamhetsintäkter</t>
  </si>
  <si>
    <t>TKL-spons för utomhussittningen</t>
  </si>
  <si>
    <t>Inköp till gula</t>
  </si>
  <si>
    <t>Lokalunderhåll</t>
  </si>
  <si>
    <t>Gula</t>
  </si>
  <si>
    <t>Inköp till Fejden</t>
  </si>
  <si>
    <t>Energikostnader</t>
  </si>
  <si>
    <t>Fejdenmärken</t>
  </si>
  <si>
    <t>Bilersättningar</t>
  </si>
  <si>
    <t>Kostnadsersättningar och förmåner</t>
  </si>
  <si>
    <t>Hyresersättning Faddrar</t>
  </si>
  <si>
    <t>Fejden</t>
  </si>
  <si>
    <t>Tackfejden</t>
  </si>
  <si>
    <t>Tentacaps/DICK</t>
  </si>
  <si>
    <t>Tentacaps/DICK inträde</t>
  </si>
  <si>
    <t>Inköp till SNoPP</t>
  </si>
  <si>
    <t>SNoPP märken</t>
  </si>
  <si>
    <t>SNoPP</t>
  </si>
  <si>
    <t>Klack och Frack</t>
  </si>
  <si>
    <t>Utspark</t>
  </si>
  <si>
    <t>Frackar</t>
  </si>
  <si>
    <t>TKL Fondansökningar</t>
  </si>
  <si>
    <t>Avskrivningar på inventarier och verktyg</t>
  </si>
  <si>
    <t>Ljudsystem, kassasystem, och klämgrill</t>
  </si>
  <si>
    <t>Genomarbetas fortfarande</t>
  </si>
  <si>
    <t>Programföreningstillskott</t>
  </si>
  <si>
    <t>Teknologkårens Programföreningstillskott</t>
  </si>
  <si>
    <t>Återföring av programföreningsfond</t>
  </si>
  <si>
    <t>Datasektionens programföreningstillskott</t>
  </si>
  <si>
    <t>Märkesförsäljning, datahoodies</t>
  </si>
  <si>
    <t>Bidrag för hoodies</t>
  </si>
  <si>
    <t>Sponsring</t>
  </si>
  <si>
    <t>Företagskontakt</t>
  </si>
  <si>
    <t>Inköp av föreningskläder</t>
  </si>
  <si>
    <t>Inköp till studiefrämjande aktiviteter</t>
  </si>
  <si>
    <t>Ex. pluggstugor</t>
  </si>
  <si>
    <t>Inköp till medlemsevenemang</t>
  </si>
  <si>
    <t>Hackathon</t>
  </si>
  <si>
    <t>Inköp till medlemsaktiviteter</t>
  </si>
  <si>
    <t>Ex. syjuntor</t>
  </si>
  <si>
    <t>Grillningar</t>
  </si>
  <si>
    <t>Medlemsmöten, valberedning</t>
  </si>
  <si>
    <t>Medlemsmöte, valberedning</t>
  </si>
  <si>
    <t>Pluggstugor</t>
  </si>
  <si>
    <t>FAP</t>
  </si>
  <si>
    <t>Föregående halvårsresultat</t>
  </si>
  <si>
    <t>Rymdhoodies</t>
  </si>
  <si>
    <t>Rymdhoodies, märkesförsäljning</t>
  </si>
  <si>
    <t>Rymdgrillningar</t>
  </si>
  <si>
    <t>Reklam och PR</t>
  </si>
  <si>
    <t>Inget inkommet budgetförslag</t>
  </si>
  <si>
    <t>Medlemsavgifter</t>
  </si>
  <si>
    <t>SLURP föregående halvårsresultat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</si>
</sst>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kr-41D]"/>
    <numFmt numFmtId="165" formatCode="0#"/>
  </numFmts>
  <fonts count="11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i/>
      <color theme="1"/>
      <name val="Arial"/>
      <scheme val="minor"/>
    </font>
    <font>
      <b/>
      <color theme="1"/>
      <name val="Arial"/>
      <scheme val="minor"/>
    </font>
    <font>
      <b/>
      <i/>
      <color theme="1"/>
      <name val="Arial"/>
      <scheme val="minor"/>
    </font>
    <font>
      <b/>
      <color theme="1"/>
      <name val="Arial"/>
    </font>
    <font>
      <b/>
      <i/>
      <color theme="1"/>
      <name val="Arial"/>
    </font>
    <font>
      <color rgb="FF000000"/>
      <name val="&quot;Arial&quot;"/>
    </font>
    <font>
      <i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</fills>
  <borders count="37">
    <border/>
    <border>
      <left style="medium">
        <color rgb="FF000000"/>
      </left>
      <right style="medium">
        <color rgb="FF000000"/>
      </right>
      <bottom style="double">
        <color rgb="FF000000"/>
      </bottom>
    </border>
    <border>
      <bottom style="double">
        <color rgb="FF000000"/>
      </bottom>
    </border>
    <border>
      <right style="medium">
        <color rgb="FF000000"/>
      </right>
      <bottom style="double">
        <color rgb="FF000000"/>
      </bottom>
    </border>
    <border>
      <left style="double">
        <color rgb="FF000000"/>
      </left>
      <bottom style="double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</border>
    <border>
      <top style="double">
        <color rgb="FF000000"/>
      </top>
    </border>
    <border>
      <right style="medium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</border>
    <border>
      <right style="medium">
        <color rgb="FF000000"/>
      </right>
    </border>
    <border>
      <left style="medium">
        <color rgb="FF000000"/>
      </left>
    </border>
    <border>
      <right style="double">
        <color rgb="FF000000"/>
      </right>
    </border>
    <border>
      <left style="double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left style="dotted">
        <color rgb="FF000000"/>
      </left>
      <bottom style="double">
        <color rgb="FF000000"/>
      </bottom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</border>
    <border>
      <left style="dotted">
        <color rgb="FF000000"/>
      </left>
      <right style="medium">
        <color rgb="FF000000"/>
      </right>
    </border>
    <border>
      <left style="dotted">
        <color rgb="FF000000"/>
      </left>
      <right style="dotted">
        <color rgb="FF000000"/>
      </right>
      <top style="medium">
        <color rgb="FF000000"/>
      </top>
      <bottom style="double">
        <color rgb="FF000000"/>
      </bottom>
    </border>
    <border>
      <left style="dotted">
        <color rgb="FF000000"/>
      </left>
      <top style="medium">
        <color rgb="FF000000"/>
      </top>
      <bottom style="double">
        <color rgb="FF000000"/>
      </bottom>
    </border>
    <border>
      <left style="dotted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right style="dotted">
        <color rgb="FF000000"/>
      </right>
      <top style="double">
        <color rgb="FF000000"/>
      </top>
    </border>
    <border>
      <left style="dotted">
        <color rgb="FF000000"/>
      </left>
      <right style="dotted">
        <color rgb="FF000000"/>
      </righ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right style="dotted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dotted">
        <color rgb="FF000000"/>
      </right>
      <bottom style="medium">
        <color rgb="FF000000"/>
      </bottom>
    </border>
    <border>
      <left style="dotted">
        <color rgb="FF000000"/>
      </left>
      <right style="dotted">
        <color rgb="FF000000"/>
      </right>
      <bottom style="medium">
        <color rgb="FF000000"/>
      </bottom>
    </border>
    <border>
      <right style="double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dotted">
        <color rgb="FF000000"/>
      </right>
      <bottom style="double">
        <color rgb="FF000000"/>
      </bottom>
    </border>
    <border>
      <left style="dotted">
        <color rgb="FF000000"/>
      </left>
      <right style="dotted">
        <color rgb="FF000000"/>
      </right>
      <bottom style="double">
        <color rgb="FF000000"/>
      </bottom>
    </border>
    <border>
      <left style="dotted">
        <color rgb="FF000000"/>
      </left>
      <right style="double">
        <color rgb="FF000000"/>
      </right>
      <top style="medium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6" fillId="0" fontId="2" numFmtId="164" xfId="0" applyBorder="1" applyFont="1" applyNumberFormat="1"/>
    <xf borderId="6" fillId="0" fontId="2" numFmtId="164" xfId="0" applyAlignment="1" applyBorder="1" applyFont="1" applyNumberFormat="1">
      <alignment readingOrder="0"/>
    </xf>
    <xf borderId="7" fillId="0" fontId="2" numFmtId="164" xfId="0" applyBorder="1" applyFont="1" applyNumberFormat="1"/>
    <xf borderId="7" fillId="2" fontId="3" numFmtId="164" xfId="0" applyAlignment="1" applyBorder="1" applyFill="1" applyFont="1" applyNumberFormat="1">
      <alignment horizontal="right" vertical="bottom"/>
    </xf>
    <xf borderId="8" fillId="0" fontId="2" numFmtId="0" xfId="0" applyAlignment="1" applyBorder="1" applyFont="1">
      <alignment readingOrder="0"/>
    </xf>
    <xf borderId="9" fillId="0" fontId="4" numFmtId="0" xfId="0" applyAlignment="1" applyBorder="1" applyFont="1">
      <alignment readingOrder="0"/>
    </xf>
    <xf borderId="10" fillId="3" fontId="3" numFmtId="164" xfId="0" applyAlignment="1" applyBorder="1" applyFill="1" applyFont="1" applyNumberFormat="1">
      <alignment horizontal="right" vertical="bottom"/>
    </xf>
    <xf borderId="0" fillId="3" fontId="3" numFmtId="164" xfId="0" applyAlignment="1" applyFont="1" applyNumberFormat="1">
      <alignment horizontal="right" vertical="bottom"/>
    </xf>
    <xf borderId="0" fillId="3" fontId="3" numFmtId="164" xfId="0" applyAlignment="1" applyFont="1" applyNumberFormat="1">
      <alignment horizontal="right" readingOrder="0" vertical="bottom"/>
    </xf>
    <xf borderId="9" fillId="0" fontId="2" numFmtId="164" xfId="0" applyBorder="1" applyFont="1" applyNumberFormat="1"/>
    <xf borderId="10" fillId="0" fontId="2" numFmtId="164" xfId="0" applyAlignment="1" applyBorder="1" applyFont="1" applyNumberFormat="1">
      <alignment readingOrder="0"/>
    </xf>
    <xf borderId="0" fillId="0" fontId="2" numFmtId="164" xfId="0" applyAlignment="1" applyFont="1" applyNumberFormat="1">
      <alignment readingOrder="0"/>
    </xf>
    <xf borderId="11" fillId="2" fontId="3" numFmtId="164" xfId="0" applyAlignment="1" applyBorder="1" applyFont="1" applyNumberFormat="1">
      <alignment horizontal="right" vertical="bottom"/>
    </xf>
    <xf borderId="12" fillId="0" fontId="2" numFmtId="0" xfId="0" applyBorder="1" applyFont="1"/>
    <xf borderId="9" fillId="0" fontId="2" numFmtId="0" xfId="0" applyAlignment="1" applyBorder="1" applyFont="1">
      <alignment readingOrder="0"/>
    </xf>
    <xf borderId="10" fillId="0" fontId="2" numFmtId="164" xfId="0" applyBorder="1" applyFont="1" applyNumberFormat="1"/>
    <xf borderId="0" fillId="0" fontId="2" numFmtId="164" xfId="0" applyFont="1" applyNumberFormat="1"/>
    <xf borderId="11" fillId="3" fontId="3" numFmtId="164" xfId="0" applyAlignment="1" applyBorder="1" applyFont="1" applyNumberFormat="1">
      <alignment horizontal="right" vertical="bottom"/>
    </xf>
    <xf borderId="10" fillId="0" fontId="2" numFmtId="0" xfId="0" applyAlignment="1" applyBorder="1" applyFont="1">
      <alignment readingOrder="0"/>
    </xf>
    <xf borderId="9" fillId="2" fontId="3" numFmtId="164" xfId="0" applyAlignment="1" applyBorder="1" applyFont="1" applyNumberFormat="1">
      <alignment horizontal="right" vertical="bottom"/>
    </xf>
    <xf borderId="13" fillId="0" fontId="2" numFmtId="0" xfId="0" applyAlignment="1" applyBorder="1" applyFont="1">
      <alignment readingOrder="0"/>
    </xf>
    <xf borderId="9" fillId="3" fontId="3" numFmtId="164" xfId="0" applyAlignment="1" applyBorder="1" applyFont="1" applyNumberFormat="1">
      <alignment horizontal="right" vertical="bottom"/>
    </xf>
    <xf borderId="12" fillId="0" fontId="2" numFmtId="0" xfId="0" applyAlignment="1" applyBorder="1" applyFont="1">
      <alignment readingOrder="0"/>
    </xf>
    <xf borderId="13" fillId="0" fontId="4" numFmtId="0" xfId="0" applyAlignment="1" applyBorder="1" applyFont="1">
      <alignment readingOrder="0"/>
    </xf>
    <xf borderId="14" fillId="0" fontId="5" numFmtId="0" xfId="0" applyAlignment="1" applyBorder="1" applyFont="1">
      <alignment readingOrder="0"/>
    </xf>
    <xf borderId="15" fillId="0" fontId="2" numFmtId="164" xfId="0" applyBorder="1" applyFont="1" applyNumberFormat="1"/>
    <xf borderId="16" fillId="0" fontId="2" numFmtId="164" xfId="0" applyBorder="1" applyFont="1" applyNumberFormat="1"/>
    <xf borderId="17" fillId="0" fontId="2" numFmtId="0" xfId="0" applyBorder="1" applyFont="1"/>
    <xf borderId="1" fillId="0" fontId="1" numFmtId="0" xfId="0" applyAlignment="1" applyBorder="1" applyFont="1">
      <alignment readingOrder="0"/>
    </xf>
    <xf borderId="18" fillId="0" fontId="1" numFmtId="49" xfId="0" applyAlignment="1" applyBorder="1" applyFont="1" applyNumberFormat="1">
      <alignment readingOrder="0"/>
    </xf>
    <xf borderId="2" fillId="0" fontId="1" numFmtId="165" xfId="0" applyAlignment="1" applyBorder="1" applyFont="1" applyNumberFormat="1">
      <alignment readingOrder="0"/>
    </xf>
    <xf borderId="2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13" fillId="0" fontId="5" numFmtId="0" xfId="0" applyAlignment="1" applyBorder="1" applyFont="1">
      <alignment readingOrder="0"/>
    </xf>
    <xf borderId="19" fillId="0" fontId="2" numFmtId="49" xfId="0" applyAlignment="1" applyBorder="1" applyFont="1" applyNumberFormat="1">
      <alignment readingOrder="0"/>
    </xf>
    <xf borderId="19" fillId="0" fontId="2" numFmtId="165" xfId="0" applyAlignment="1" applyBorder="1" applyFont="1" applyNumberFormat="1">
      <alignment horizontal="right" readingOrder="0"/>
    </xf>
    <xf borderId="20" fillId="0" fontId="2" numFmtId="49" xfId="0" applyAlignment="1" applyBorder="1" applyFont="1" applyNumberFormat="1">
      <alignment readingOrder="0"/>
    </xf>
    <xf borderId="19" fillId="0" fontId="2" numFmtId="164" xfId="0" applyAlignment="1" applyBorder="1" applyFont="1" applyNumberFormat="1">
      <alignment readingOrder="0"/>
    </xf>
    <xf borderId="19" fillId="0" fontId="2" numFmtId="164" xfId="0" applyBorder="1" applyFont="1" applyNumberFormat="1"/>
    <xf borderId="21" fillId="0" fontId="2" numFmtId="164" xfId="0" applyBorder="1" applyFont="1" applyNumberFormat="1"/>
    <xf borderId="20" fillId="0" fontId="2" numFmtId="49" xfId="0" applyBorder="1" applyFont="1" applyNumberFormat="1"/>
    <xf borderId="13" fillId="0" fontId="6" numFmtId="0" xfId="0" applyAlignment="1" applyBorder="1" applyFont="1">
      <alignment readingOrder="0"/>
    </xf>
    <xf borderId="19" fillId="0" fontId="4" numFmtId="49" xfId="0" applyAlignment="1" applyBorder="1" applyFont="1" applyNumberFormat="1">
      <alignment readingOrder="0"/>
    </xf>
    <xf borderId="19" fillId="0" fontId="4" numFmtId="165" xfId="0" applyAlignment="1" applyBorder="1" applyFont="1" applyNumberFormat="1">
      <alignment horizontal="right"/>
    </xf>
    <xf borderId="20" fillId="0" fontId="4" numFmtId="49" xfId="0" applyBorder="1" applyFont="1" applyNumberFormat="1"/>
    <xf borderId="19" fillId="0" fontId="4" numFmtId="164" xfId="0" applyBorder="1" applyFont="1" applyNumberFormat="1"/>
    <xf borderId="19" fillId="0" fontId="4" numFmtId="164" xfId="0" applyAlignment="1" applyBorder="1" applyFont="1" applyNumberFormat="1">
      <alignment readingOrder="0"/>
    </xf>
    <xf borderId="21" fillId="0" fontId="4" numFmtId="164" xfId="0" applyBorder="1" applyFont="1" applyNumberFormat="1"/>
    <xf borderId="12" fillId="0" fontId="4" numFmtId="0" xfId="0" applyAlignment="1" applyBorder="1" applyFont="1">
      <alignment readingOrder="0"/>
    </xf>
    <xf borderId="22" fillId="0" fontId="5" numFmtId="49" xfId="0" applyBorder="1" applyFont="1" applyNumberFormat="1"/>
    <xf borderId="22" fillId="0" fontId="5" numFmtId="165" xfId="0" applyAlignment="1" applyBorder="1" applyFont="1" applyNumberFormat="1">
      <alignment horizontal="right"/>
    </xf>
    <xf borderId="23" fillId="0" fontId="5" numFmtId="49" xfId="0" applyBorder="1" applyFont="1" applyNumberFormat="1"/>
    <xf borderId="22" fillId="0" fontId="5" numFmtId="164" xfId="0" applyBorder="1" applyFont="1" applyNumberFormat="1"/>
    <xf borderId="24" fillId="0" fontId="5" numFmtId="164" xfId="0" applyBorder="1" applyFont="1" applyNumberFormat="1"/>
    <xf borderId="17" fillId="0" fontId="2" numFmtId="0" xfId="0" applyAlignment="1" applyBorder="1" applyFont="1">
      <alignment readingOrder="0"/>
    </xf>
    <xf borderId="12" fillId="0" fontId="4" numFmtId="0" xfId="0" applyBorder="1" applyFont="1"/>
    <xf borderId="17" fillId="0" fontId="5" numFmtId="0" xfId="0" applyBorder="1" applyFont="1"/>
    <xf borderId="5" fillId="0" fontId="7" numFmtId="0" xfId="0" applyAlignment="1" applyBorder="1" applyFont="1">
      <alignment readingOrder="0" vertical="bottom"/>
    </xf>
    <xf borderId="25" fillId="0" fontId="3" numFmtId="49" xfId="0" applyAlignment="1" applyBorder="1" applyFont="1" applyNumberFormat="1">
      <alignment readingOrder="0" vertical="bottom"/>
    </xf>
    <xf borderId="25" fillId="0" fontId="3" numFmtId="165" xfId="0" applyAlignment="1" applyBorder="1" applyFont="1" applyNumberFormat="1">
      <alignment horizontal="right" readingOrder="0" vertical="bottom"/>
    </xf>
    <xf borderId="26" fillId="0" fontId="3" numFmtId="49" xfId="0" applyAlignment="1" applyBorder="1" applyFont="1" applyNumberFormat="1">
      <alignment readingOrder="0" vertical="bottom"/>
    </xf>
    <xf borderId="25" fillId="0" fontId="3" numFmtId="164" xfId="0" applyAlignment="1" applyBorder="1" applyFont="1" applyNumberFormat="1">
      <alignment vertical="bottom"/>
    </xf>
    <xf borderId="25" fillId="0" fontId="3" numFmtId="164" xfId="0" applyAlignment="1" applyBorder="1" applyFont="1" applyNumberFormat="1">
      <alignment readingOrder="0" vertical="bottom"/>
    </xf>
    <xf borderId="27" fillId="0" fontId="3" numFmtId="164" xfId="0" applyAlignment="1" applyBorder="1" applyFont="1" applyNumberFormat="1">
      <alignment vertical="bottom"/>
    </xf>
    <xf borderId="6" fillId="0" fontId="3" numFmtId="0" xfId="0" applyAlignment="1" applyBorder="1" applyFont="1">
      <alignment vertical="bottom"/>
    </xf>
    <xf borderId="13" fillId="0" fontId="7" numFmtId="0" xfId="0" applyAlignment="1" applyBorder="1" applyFont="1">
      <alignment vertical="bottom"/>
    </xf>
    <xf borderId="28" fillId="0" fontId="3" numFmtId="49" xfId="0" applyAlignment="1" applyBorder="1" applyFont="1" applyNumberFormat="1">
      <alignment readingOrder="0" vertical="bottom"/>
    </xf>
    <xf borderId="28" fillId="0" fontId="3" numFmtId="165" xfId="0" applyAlignment="1" applyBorder="1" applyFont="1" applyNumberFormat="1">
      <alignment horizontal="right" readingOrder="0" vertical="bottom"/>
    </xf>
    <xf borderId="19" fillId="0" fontId="3" numFmtId="49" xfId="0" applyAlignment="1" applyBorder="1" applyFont="1" applyNumberFormat="1">
      <alignment readingOrder="0" vertical="bottom"/>
    </xf>
    <xf borderId="28" fillId="0" fontId="3" numFmtId="164" xfId="0" applyAlignment="1" applyBorder="1" applyFont="1" applyNumberFormat="1">
      <alignment vertical="bottom"/>
    </xf>
    <xf borderId="28" fillId="0" fontId="3" numFmtId="164" xfId="0" applyAlignment="1" applyBorder="1" applyFont="1" applyNumberFormat="1">
      <alignment readingOrder="0" vertical="bottom"/>
    </xf>
    <xf borderId="11" fillId="0" fontId="3" numFmtId="164" xfId="0" applyAlignment="1" applyBorder="1" applyFont="1" applyNumberForma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19" fillId="0" fontId="3" numFmtId="49" xfId="0" applyAlignment="1" applyBorder="1" applyFont="1" applyNumberFormat="1">
      <alignment vertical="bottom"/>
    </xf>
    <xf borderId="13" fillId="0" fontId="8" numFmtId="0" xfId="0" applyAlignment="1" applyBorder="1" applyFont="1">
      <alignment vertical="bottom"/>
    </xf>
    <xf borderId="0" fillId="0" fontId="9" numFmtId="165" xfId="0" applyAlignment="1" applyFont="1" applyNumberFormat="1">
      <alignment readingOrder="0"/>
    </xf>
    <xf borderId="28" fillId="0" fontId="3" numFmtId="49" xfId="0" applyAlignment="1" applyBorder="1" applyFont="1" applyNumberFormat="1">
      <alignment vertical="bottom"/>
    </xf>
    <xf borderId="28" fillId="0" fontId="3" numFmtId="165" xfId="0" applyAlignment="1" applyBorder="1" applyFont="1" applyNumberFormat="1">
      <alignment horizontal="right" vertical="bottom"/>
    </xf>
    <xf borderId="29" fillId="0" fontId="8" numFmtId="0" xfId="0" applyAlignment="1" applyBorder="1" applyFont="1">
      <alignment vertical="bottom"/>
    </xf>
    <xf borderId="30" fillId="0" fontId="10" numFmtId="49" xfId="0" applyAlignment="1" applyBorder="1" applyFont="1" applyNumberFormat="1">
      <alignment readingOrder="0" vertical="bottom"/>
    </xf>
    <xf borderId="30" fillId="0" fontId="10" numFmtId="165" xfId="0" applyAlignment="1" applyBorder="1" applyFont="1" applyNumberFormat="1">
      <alignment horizontal="right" readingOrder="0" vertical="bottom"/>
    </xf>
    <xf borderId="31" fillId="0" fontId="10" numFmtId="49" xfId="0" applyAlignment="1" applyBorder="1" applyFont="1" applyNumberFormat="1">
      <alignment vertical="bottom"/>
    </xf>
    <xf borderId="30" fillId="0" fontId="10" numFmtId="164" xfId="0" applyAlignment="1" applyBorder="1" applyFont="1" applyNumberFormat="1">
      <alignment vertical="bottom"/>
    </xf>
    <xf borderId="30" fillId="0" fontId="10" numFmtId="164" xfId="0" applyAlignment="1" applyBorder="1" applyFont="1" applyNumberFormat="1">
      <alignment readingOrder="0" vertical="bottom"/>
    </xf>
    <xf borderId="32" fillId="0" fontId="10" numFmtId="164" xfId="0" applyAlignment="1" applyBorder="1" applyFont="1" applyNumberFormat="1">
      <alignment vertical="bottom"/>
    </xf>
    <xf borderId="33" fillId="0" fontId="10" numFmtId="0" xfId="0" applyAlignment="1" applyBorder="1" applyFont="1">
      <alignment readingOrder="0" vertical="bottom"/>
    </xf>
    <xf borderId="1" fillId="0" fontId="7" numFmtId="0" xfId="0" applyAlignment="1" applyBorder="1" applyFont="1">
      <alignment vertical="bottom"/>
    </xf>
    <xf borderId="34" fillId="0" fontId="7" numFmtId="49" xfId="0" applyAlignment="1" applyBorder="1" applyFont="1" applyNumberFormat="1">
      <alignment vertical="bottom"/>
    </xf>
    <xf borderId="34" fillId="0" fontId="7" numFmtId="165" xfId="0" applyAlignment="1" applyBorder="1" applyFont="1" applyNumberFormat="1">
      <alignment horizontal="right" vertical="bottom"/>
    </xf>
    <xf borderId="35" fillId="0" fontId="7" numFmtId="49" xfId="0" applyAlignment="1" applyBorder="1" applyFont="1" applyNumberFormat="1">
      <alignment vertical="bottom"/>
    </xf>
    <xf borderId="34" fillId="0" fontId="7" numFmtId="164" xfId="0" applyAlignment="1" applyBorder="1" applyFont="1" applyNumberFormat="1">
      <alignment horizontal="right" vertical="bottom"/>
    </xf>
    <xf borderId="36" fillId="0" fontId="5" numFmtId="164" xfId="0" applyBorder="1" applyFont="1" applyNumberFormat="1"/>
    <xf borderId="4" fillId="0" fontId="3" numFmtId="0" xfId="0" applyAlignment="1" applyBorder="1" applyFont="1">
      <alignment readingOrder="0" vertical="bottom"/>
    </xf>
    <xf borderId="6" fillId="0" fontId="3" numFmtId="0" xfId="0" applyAlignment="1" applyBorder="1" applyFont="1">
      <alignment readingOrder="0" vertical="bottom"/>
    </xf>
    <xf borderId="12" fillId="0" fontId="3" numFmtId="0" xfId="0" applyAlignment="1" applyBorder="1" applyFont="1">
      <alignment vertical="bottom"/>
    </xf>
    <xf borderId="12" fillId="0" fontId="3" numFmtId="0" xfId="0" applyAlignment="1" applyBorder="1" applyFont="1">
      <alignment readingOrder="0" vertical="bottom"/>
    </xf>
    <xf borderId="30" fillId="0" fontId="10" numFmtId="165" xfId="0" applyAlignment="1" applyBorder="1" applyFont="1" applyNumberFormat="1">
      <alignment horizontal="right" vertical="bottom"/>
    </xf>
    <xf borderId="33" fillId="0" fontId="10" numFmtId="0" xfId="0" applyAlignment="1" applyBorder="1" applyFont="1">
      <alignment vertical="bottom"/>
    </xf>
    <xf borderId="4" fillId="0" fontId="7" numFmtId="0" xfId="0" applyAlignment="1" applyBorder="1" applyFont="1">
      <alignment vertical="bottom"/>
    </xf>
    <xf borderId="30" fillId="0" fontId="3" numFmtId="49" xfId="0" applyAlignment="1" applyBorder="1" applyFont="1" applyNumberFormat="1">
      <alignment vertical="bottom"/>
    </xf>
    <xf borderId="30" fillId="0" fontId="3" numFmtId="165" xfId="0" applyAlignment="1" applyBorder="1" applyFont="1" applyNumberFormat="1">
      <alignment horizontal="right" vertical="bottom"/>
    </xf>
    <xf borderId="31" fillId="0" fontId="3" numFmtId="49" xfId="0" applyAlignment="1" applyBorder="1" applyFont="1" applyNumberFormat="1">
      <alignment vertical="bottom"/>
    </xf>
    <xf borderId="30" fillId="0" fontId="3" numFmtId="164" xfId="0" applyAlignment="1" applyBorder="1" applyFont="1" applyNumberFormat="1">
      <alignment vertical="bottom"/>
    </xf>
    <xf borderId="32" fillId="0" fontId="3" numFmtId="164" xfId="0" applyAlignment="1" applyBorder="1" applyFont="1" applyNumberFormat="1">
      <alignment vertical="bottom"/>
    </xf>
    <xf borderId="33" fillId="0" fontId="3" numFmtId="0" xfId="0" applyAlignment="1" applyBorder="1" applyFont="1">
      <alignment vertical="bottom"/>
    </xf>
    <xf borderId="4" fillId="0" fontId="10" numFmtId="0" xfId="0" applyAlignment="1" applyBorder="1" applyFont="1">
      <alignment readingOrder="0" vertical="bottom"/>
    </xf>
    <xf borderId="5" fillId="0" fontId="7" numFmtId="0" xfId="0" applyAlignment="1" applyBorder="1" applyFont="1">
      <alignment readingOrder="0" vertical="bottom"/>
    </xf>
    <xf borderId="25" fillId="0" fontId="3" numFmtId="49" xfId="0" applyAlignment="1" applyBorder="1" applyFont="1" applyNumberFormat="1">
      <alignment vertical="bottom"/>
    </xf>
    <xf borderId="25" fillId="0" fontId="3" numFmtId="165" xfId="0" applyAlignment="1" applyBorder="1" applyFont="1" applyNumberFormat="1">
      <alignment horizontal="right" vertical="bottom"/>
    </xf>
    <xf borderId="26" fillId="0" fontId="3" numFmtId="49" xfId="0" applyAlignment="1" applyBorder="1" applyFont="1" applyNumberFormat="1">
      <alignment vertical="bottom"/>
    </xf>
    <xf borderId="25" fillId="0" fontId="3" numFmtId="164" xfId="0" applyAlignment="1" applyBorder="1" applyFont="1" applyNumberFormat="1">
      <alignment vertical="bottom"/>
    </xf>
    <xf borderId="27" fillId="0" fontId="3" numFmtId="164" xfId="0" applyAlignment="1" applyBorder="1" applyFont="1" applyNumberFormat="1">
      <alignment vertical="bottom"/>
    </xf>
    <xf borderId="6" fillId="0" fontId="3" numFmtId="0" xfId="0" applyAlignment="1" applyBorder="1" applyFont="1">
      <alignment vertical="bottom"/>
    </xf>
    <xf borderId="13" fillId="0" fontId="7" numFmtId="0" xfId="0" applyAlignment="1" applyBorder="1" applyFont="1">
      <alignment vertical="bottom"/>
    </xf>
    <xf borderId="28" fillId="0" fontId="3" numFmtId="49" xfId="0" applyAlignment="1" applyBorder="1" applyFont="1" applyNumberFormat="1">
      <alignment vertical="bottom"/>
    </xf>
    <xf borderId="28" fillId="0" fontId="3" numFmtId="165" xfId="0" applyAlignment="1" applyBorder="1" applyFont="1" applyNumberFormat="1">
      <alignment horizontal="right" vertical="bottom"/>
    </xf>
    <xf borderId="19" fillId="0" fontId="3" numFmtId="49" xfId="0" applyAlignment="1" applyBorder="1" applyFont="1" applyNumberFormat="1">
      <alignment vertical="bottom"/>
    </xf>
    <xf borderId="28" fillId="0" fontId="3" numFmtId="164" xfId="0" applyAlignment="1" applyBorder="1" applyFont="1" applyNumberFormat="1">
      <alignment vertical="bottom"/>
    </xf>
    <xf borderId="11" fillId="0" fontId="3" numFmtId="164" xfId="0" applyAlignment="1" applyBorder="1" applyFont="1" applyNumberFormat="1">
      <alignment vertical="bottom"/>
    </xf>
    <xf borderId="0" fillId="0" fontId="3" numFmtId="0" xfId="0" applyAlignment="1" applyFont="1">
      <alignment vertical="bottom"/>
    </xf>
    <xf borderId="29" fillId="0" fontId="8" numFmtId="0" xfId="0" applyAlignment="1" applyBorder="1" applyFont="1">
      <alignment vertical="bottom"/>
    </xf>
    <xf borderId="30" fillId="0" fontId="3" numFmtId="49" xfId="0" applyAlignment="1" applyBorder="1" applyFont="1" applyNumberFormat="1">
      <alignment vertical="bottom"/>
    </xf>
    <xf borderId="30" fillId="0" fontId="3" numFmtId="165" xfId="0" applyAlignment="1" applyBorder="1" applyFont="1" applyNumberFormat="1">
      <alignment horizontal="right" vertical="bottom"/>
    </xf>
    <xf borderId="31" fillId="0" fontId="3" numFmtId="49" xfId="0" applyAlignment="1" applyBorder="1" applyFont="1" applyNumberFormat="1">
      <alignment vertical="bottom"/>
    </xf>
    <xf borderId="30" fillId="0" fontId="3" numFmtId="164" xfId="0" applyAlignment="1" applyBorder="1" applyFont="1" applyNumberFormat="1">
      <alignment vertical="bottom"/>
    </xf>
    <xf borderId="32" fillId="0" fontId="3" numFmtId="164" xfId="0" applyAlignment="1" applyBorder="1" applyFont="1" applyNumberFormat="1">
      <alignment vertical="bottom"/>
    </xf>
    <xf borderId="33" fillId="0" fontId="3" numFmtId="0" xfId="0" applyAlignment="1" applyBorder="1" applyFont="1">
      <alignment vertical="bottom"/>
    </xf>
    <xf borderId="1" fillId="0" fontId="7" numFmtId="0" xfId="0" applyAlignment="1" applyBorder="1" applyFont="1">
      <alignment vertical="bottom"/>
    </xf>
    <xf borderId="34" fillId="0" fontId="7" numFmtId="49" xfId="0" applyAlignment="1" applyBorder="1" applyFont="1" applyNumberFormat="1">
      <alignment vertical="bottom"/>
    </xf>
    <xf borderId="34" fillId="0" fontId="7" numFmtId="165" xfId="0" applyAlignment="1" applyBorder="1" applyFont="1" applyNumberFormat="1">
      <alignment horizontal="right" vertical="bottom"/>
    </xf>
    <xf borderId="35" fillId="0" fontId="7" numFmtId="49" xfId="0" applyAlignment="1" applyBorder="1" applyFont="1" applyNumberFormat="1">
      <alignment vertical="bottom"/>
    </xf>
    <xf borderId="34" fillId="0" fontId="7" numFmtId="164" xfId="0" applyAlignment="1" applyBorder="1" applyFont="1" applyNumberFormat="1">
      <alignment horizontal="right" vertical="bottom"/>
    </xf>
    <xf borderId="36" fillId="0" fontId="5" numFmtId="164" xfId="0" applyBorder="1" applyFont="1" applyNumberFormat="1"/>
    <xf borderId="26" fillId="0" fontId="3" numFmtId="49" xfId="0" applyAlignment="1" applyBorder="1" applyFont="1" applyNumberFormat="1">
      <alignment vertical="bottom"/>
    </xf>
    <xf borderId="25" fillId="0" fontId="3" numFmtId="49" xfId="0" applyAlignment="1" applyBorder="1" applyFont="1" applyNumberFormat="1">
      <alignment vertical="bottom"/>
    </xf>
    <xf borderId="25" fillId="0" fontId="3" numFmtId="165" xfId="0" applyAlignment="1" applyBorder="1" applyFont="1" applyNumberFormat="1">
      <alignment horizontal="right" vertical="bottom"/>
    </xf>
    <xf borderId="5" fillId="0" fontId="8" numFmtId="0" xfId="0" applyAlignment="1" applyBorder="1" applyFont="1">
      <alignment readingOrder="0" vertical="bottom"/>
    </xf>
  </cellXfs>
  <cellStyles count="1">
    <cellStyle xfId="0" name="Normal" builtinId="0"/>
  </cellStyles>
  <dxfs count="19">
    <dxf>
      <font/>
      <fill>
        <patternFill patternType="none"/>
      </fill>
      <border/>
    </dxf>
    <dxf>
      <font/>
      <fill>
        <patternFill patternType="solid">
          <fgColor rgb="FFF7CB4D"/>
          <bgColor rgb="FFF7CB4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ACC9FE"/>
          <bgColor rgb="FFACC9FE"/>
        </patternFill>
      </fill>
      <border/>
    </dxf>
    <dxf>
      <font/>
      <fill>
        <patternFill patternType="solid">
          <fgColor rgb="FFFFE6DD"/>
          <bgColor rgb="FFFFE6DD"/>
        </patternFill>
      </fill>
      <border/>
    </dxf>
    <dxf>
      <font/>
      <fill>
        <patternFill patternType="solid">
          <fgColor rgb="FFFFCCBC"/>
          <bgColor rgb="FFFFCCBC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  <dxf>
      <font/>
      <fill>
        <patternFill patternType="solid">
          <fgColor rgb="FFC4C3F7"/>
          <bgColor rgb="FFC4C3F7"/>
        </patternFill>
      </fill>
      <border/>
    </dxf>
    <dxf>
      <font/>
      <fill>
        <patternFill patternType="solid">
          <fgColor rgb="FFEBEFF1"/>
          <bgColor rgb="FFEBEFF1"/>
        </patternFill>
      </fill>
      <border/>
    </dxf>
    <dxf>
      <font/>
      <fill>
        <patternFill patternType="solid">
          <fgColor rgb="FFBBC8CE"/>
          <bgColor rgb="FFBBC8CE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  <dxf>
      <font/>
      <fill>
        <patternFill patternType="solid">
          <fgColor rgb="FFA2E8F1"/>
          <bgColor rgb="FFA2E8F1"/>
        </patternFill>
      </fill>
      <border/>
    </dxf>
    <dxf>
      <font/>
      <fill>
        <patternFill patternType="solid">
          <fgColor rgb="FFF8F2EB"/>
          <bgColor rgb="FFF8F2EB"/>
        </patternFill>
      </fill>
      <border/>
    </dxf>
    <dxf>
      <font/>
      <fill>
        <patternFill patternType="solid">
          <fgColor rgb="FFE6D3BA"/>
          <bgColor rgb="FFE6D3BA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DEDEDE"/>
          <bgColor rgb="FFDEDEDE"/>
        </patternFill>
      </fill>
      <border/>
    </dxf>
  </dxfs>
  <tableStyles count="13">
    <tableStyle count="4" pivot="0" name="Rambudget-style">
      <tableStyleElement dxfId="1" type="headerRow"/>
      <tableStyleElement dxfId="2" type="firstRowStripe"/>
      <tableStyleElement dxfId="3" type="secondRowStripe"/>
      <tableStyleElement dxfId="4" type="totalRow"/>
    </tableStyle>
    <tableStyle count="3" pivot="0" name="Detaljbudgetar-style">
      <tableStyleElement dxfId="2" type="firstRowStripe"/>
      <tableStyleElement dxfId="3" type="secondRowStripe"/>
      <tableStyleElement dxfId="4" type="totalRow"/>
    </tableStyle>
    <tableStyle count="3" pivot="0" name="Detaljbudgetar-style 2">
      <tableStyleElement dxfId="2" type="firstRowStripe"/>
      <tableStyleElement dxfId="5" type="secondRowStripe"/>
      <tableStyleElement dxfId="6" type="totalRow"/>
    </tableStyle>
    <tableStyle count="3" pivot="0" name="Detaljbudgetar-style 3">
      <tableStyleElement dxfId="2" type="firstRowStripe"/>
      <tableStyleElement dxfId="7" type="secondRowStripe"/>
      <tableStyleElement dxfId="8" type="totalRow"/>
    </tableStyle>
    <tableStyle count="3" pivot="0" name="Detaljbudgetar-style 4">
      <tableStyleElement dxfId="2" type="firstRowStripe"/>
      <tableStyleElement dxfId="3" type="secondRowStripe"/>
      <tableStyleElement dxfId="4" type="totalRow"/>
    </tableStyle>
    <tableStyle count="3" pivot="0" name="Detaljbudgetar-style 5">
      <tableStyleElement dxfId="2" type="firstRowStripe"/>
      <tableStyleElement dxfId="9" type="secondRowStripe"/>
      <tableStyleElement dxfId="10" type="totalRow"/>
    </tableStyle>
    <tableStyle count="3" pivot="0" name="Detaljbudgetar-style 6">
      <tableStyleElement dxfId="2" type="firstRowStripe"/>
      <tableStyleElement dxfId="11" type="secondRowStripe"/>
      <tableStyleElement dxfId="12" type="totalRow"/>
    </tableStyle>
    <tableStyle count="3" pivot="0" name="Detaljbudgetar-style 7">
      <tableStyleElement dxfId="2" type="firstRowStripe"/>
      <tableStyleElement dxfId="13" type="secondRowStripe"/>
      <tableStyleElement dxfId="14" type="totalRow"/>
    </tableStyle>
    <tableStyle count="3" pivot="0" name="Detaljbudgetar-style 8">
      <tableStyleElement dxfId="2" type="firstRowStripe"/>
      <tableStyleElement dxfId="15" type="secondRowStripe"/>
      <tableStyleElement dxfId="16" type="totalRow"/>
    </tableStyle>
    <tableStyle count="3" pivot="0" name="Detaljbudgetar-style 9">
      <tableStyleElement dxfId="2" type="firstRowStripe"/>
      <tableStyleElement dxfId="11" type="secondRowStripe"/>
      <tableStyleElement dxfId="12" type="totalRow"/>
    </tableStyle>
    <tableStyle count="3" pivot="0" name="Detaljbudgetar-style 10">
      <tableStyleElement dxfId="2" type="firstRowStripe"/>
      <tableStyleElement dxfId="7" type="secondRowStripe"/>
      <tableStyleElement dxfId="8" type="totalRow"/>
    </tableStyle>
    <tableStyle count="3" pivot="0" name="Detaljbudgetar-style 11">
      <tableStyleElement dxfId="2" type="firstRowStripe"/>
      <tableStyleElement dxfId="11" type="secondRowStripe"/>
      <tableStyleElement dxfId="12" type="totalRow"/>
    </tableStyle>
    <tableStyle count="3" pivot="0" name="Detaljbudgetar-style 12">
      <tableStyleElement dxfId="2" type="firstRowStripe"/>
      <tableStyleElement dxfId="17" type="secondRowStripe"/>
      <tableStyleElement dxfId="18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totalsRowCount="1" ref="A1:I15" displayName="Table_1" name="Table_1" id="1">
  <tableColumns count="9">
    <tableColumn totalsRowLabel="Totalt" name="Resultatställe" id="1"/>
    <tableColumn totalsRowFunction="custom" name="Intäkter" id="2"/>
    <tableColumn totalsRowFunction="custom" name="Kostnader" id="3"/>
    <tableColumn totalsRowFunction="custom" name="Till Förfogande" id="4"/>
    <tableColumn totalsRowFunction="custom" name="Resultat" id="5"/>
    <tableColumn totalsRowFunction="custom" name="Intäkter 21/22" id="6"/>
    <tableColumn totalsRowFunction="custom" name="Kostnader 21/22" id="7"/>
    <tableColumn totalsRowFunction="custom" name="Resultat 21/22" id="8"/>
    <tableColumn name="Kommentar" id="9"/>
  </tableColumns>
  <tableStyleInfo name="Rambudget-style" showColumnStripes="0" showFirstColumn="1" showLastColumn="1" showRowStripes="1"/>
</table>
</file>

<file path=xl/tables/table10.xml><?xml version="1.0" encoding="utf-8"?>
<table xmlns="http://schemas.openxmlformats.org/spreadsheetml/2006/main" totalsRowCount="1" headerRowCount="0" ref="A146:H149" displayName="Table_10" name="Table_10" id="10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totalsRowLabel="Inget inkommet budgetförslag" name="Column8" id="8"/>
  </tableColumns>
  <tableStyleInfo name="Detaljbudgetar-style 9" showColumnStripes="0" showFirstColumn="1" showLastColumn="1" showRowStripes="1"/>
</table>
</file>

<file path=xl/tables/table11.xml><?xml version="1.0" encoding="utf-8"?>
<table xmlns="http://schemas.openxmlformats.org/spreadsheetml/2006/main" totalsRowCount="1" headerRowCount="0" ref="A150:H153" displayName="Table_11" name="Table_11" id="11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totalsRowLabel="Inget inkommet budgetförslag" name="Column8" id="8"/>
  </tableColumns>
  <tableStyleInfo name="Detaljbudgetar-style 10" showColumnStripes="0" showFirstColumn="1" showLastColumn="1" showRowStripes="1"/>
</table>
</file>

<file path=xl/tables/table12.xml><?xml version="1.0" encoding="utf-8"?>
<table xmlns="http://schemas.openxmlformats.org/spreadsheetml/2006/main" totalsRowCount="1" headerRowCount="0" ref="A154:H157" displayName="Table_12" name="Table_12" id="12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totalsRowLabel="Inget inkommet budgetförslag" name="Column8" id="8"/>
  </tableColumns>
  <tableStyleInfo name="Detaljbudgetar-style 11" showColumnStripes="0" showFirstColumn="1" showLastColumn="1" showRowStripes="1"/>
</table>
</file>

<file path=xl/tables/table13.xml><?xml version="1.0" encoding="utf-8"?>
<table xmlns="http://schemas.openxmlformats.org/spreadsheetml/2006/main" totalsRowCount="1" headerRowCount="0" ref="A158:H161" displayName="Table_13" name="Table_13" id="13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name="Column8" id="8"/>
  </tableColumns>
  <tableStyleInfo name="Detaljbudgetar-style 12" showColumnStripes="0" showFirstColumn="1" showLastColumn="1" showRowStripes="1"/>
</table>
</file>

<file path=xl/tables/table2.xml><?xml version="1.0" encoding="utf-8"?>
<table xmlns="http://schemas.openxmlformats.org/spreadsheetml/2006/main" totalsRowCount="1" headerRowCount="0" ref="A2:H34" displayName="Table_2" name="Table_2" id="2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name="Column8" id="8"/>
  </tableColumns>
  <tableStyleInfo name="Detaljbudgetar-style" showColumnStripes="0" showFirstColumn="1" showLastColumn="1" showRowStripes="1"/>
</table>
</file>

<file path=xl/tables/table3.xml><?xml version="1.0" encoding="utf-8"?>
<table xmlns="http://schemas.openxmlformats.org/spreadsheetml/2006/main" totalsRowCount="1" headerRowCount="0" ref="A35:H40" displayName="Table_3" name="Table_3" id="3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name="Column8" id="8"/>
  </tableColumns>
  <tableStyleInfo name="Detaljbudgetar-style 2" showColumnStripes="0" showFirstColumn="1" showLastColumn="1" showRowStripes="1"/>
</table>
</file>

<file path=xl/tables/table4.xml><?xml version="1.0" encoding="utf-8"?>
<table xmlns="http://schemas.openxmlformats.org/spreadsheetml/2006/main" totalsRowCount="1" headerRowCount="0" ref="A41:H71" displayName="Table_4" name="Table_4" id="4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totalsRowLabel="Genomarbetas fortfarande" name="Column8" id="8"/>
  </tableColumns>
  <tableStyleInfo name="Detaljbudgetar-style 3" showColumnStripes="0" showFirstColumn="1" showLastColumn="1" showRowStripes="1"/>
</table>
</file>

<file path=xl/tables/table5.xml><?xml version="1.0" encoding="utf-8"?>
<table xmlns="http://schemas.openxmlformats.org/spreadsheetml/2006/main" totalsRowCount="1" headerRowCount="0" ref="A72:H90" displayName="Table_5" name="Table_5" id="5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name="Column8" id="8"/>
  </tableColumns>
  <tableStyleInfo name="Detaljbudgetar-style 4" showColumnStripes="0" showFirstColumn="1" showLastColumn="1" showRowStripes="1"/>
</table>
</file>

<file path=xl/tables/table6.xml><?xml version="1.0" encoding="utf-8"?>
<table xmlns="http://schemas.openxmlformats.org/spreadsheetml/2006/main" totalsRowCount="1" headerRowCount="0" ref="A91:H102" displayName="Table_6" name="Table_6" id="6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name="Column8" id="8"/>
  </tableColumns>
  <tableStyleInfo name="Detaljbudgetar-style 5" showColumnStripes="0" showFirstColumn="1" showLastColumn="1" showRowStripes="1"/>
</table>
</file>

<file path=xl/tables/table7.xml><?xml version="1.0" encoding="utf-8"?>
<table xmlns="http://schemas.openxmlformats.org/spreadsheetml/2006/main" totalsRowCount="1" headerRowCount="0" ref="A103:H116" displayName="Table_7" name="Table_7" id="7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totalsRowLabel="Halvårsbudget HT23" name="Column8" id="8"/>
  </tableColumns>
  <tableStyleInfo name="Detaljbudgetar-style 6" showColumnStripes="0" showFirstColumn="1" showLastColumn="1" showRowStripes="1"/>
</table>
</file>

<file path=xl/tables/table8.xml><?xml version="1.0" encoding="utf-8"?>
<table xmlns="http://schemas.openxmlformats.org/spreadsheetml/2006/main" totalsRowCount="1" headerRowCount="0" ref="A117:H132" displayName="Table_8" name="Table_8" id="8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name="Column8" id="8"/>
  </tableColumns>
  <tableStyleInfo name="Detaljbudgetar-style 7" showColumnStripes="0" showFirstColumn="1" showLastColumn="1" showRowStripes="1"/>
</table>
</file>

<file path=xl/tables/table9.xml><?xml version="1.0" encoding="utf-8"?>
<table xmlns="http://schemas.openxmlformats.org/spreadsheetml/2006/main" totalsRowCount="1" headerRowCount="0" ref="A137:H145" displayName="Table_9" name="Table_9" id="9">
  <tableColumns count="8">
    <tableColumn totalsRowLabel="Subtotal" name="Column1" id="1"/>
    <tableColumn name="Column2" id="2"/>
    <tableColumn name="Column3" id="3"/>
    <tableColumn name="Column4" id="4"/>
    <tableColumn totalsRowFunction="custom" name="Column5" id="5"/>
    <tableColumn totalsRowFunction="custom" name="Column6" id="6"/>
    <tableColumn totalsRowFunction="custom" name="Column7" id="7"/>
    <tableColumn name="Column8" id="8"/>
  </tableColumns>
  <tableStyleInfo name="Detaljbudgetar-style 8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table" Target="../tables/table8.xml"/><Relationship Id="rId22" Type="http://schemas.openxmlformats.org/officeDocument/2006/relationships/table" Target="../tables/table10.xml"/><Relationship Id="rId21" Type="http://schemas.openxmlformats.org/officeDocument/2006/relationships/table" Target="../tables/table9.xml"/><Relationship Id="rId24" Type="http://schemas.openxmlformats.org/officeDocument/2006/relationships/table" Target="../tables/table12.xml"/><Relationship Id="rId23" Type="http://schemas.openxmlformats.org/officeDocument/2006/relationships/table" Target="../tables/table11.xml"/><Relationship Id="rId1" Type="http://schemas.openxmlformats.org/officeDocument/2006/relationships/drawing" Target="../drawings/drawing2.xml"/><Relationship Id="rId15" Type="http://schemas.openxmlformats.org/officeDocument/2006/relationships/table" Target="../tables/table3.xml"/><Relationship Id="rId14" Type="http://schemas.openxmlformats.org/officeDocument/2006/relationships/table" Target="../tables/table2.xml"/><Relationship Id="rId25" Type="http://schemas.openxmlformats.org/officeDocument/2006/relationships/table" Target="../tables/table13.xml"/><Relationship Id="rId17" Type="http://schemas.openxmlformats.org/officeDocument/2006/relationships/table" Target="../tables/table5.xml"/><Relationship Id="rId16" Type="http://schemas.openxmlformats.org/officeDocument/2006/relationships/table" Target="../tables/table4.xml"/><Relationship Id="rId19" Type="http://schemas.openxmlformats.org/officeDocument/2006/relationships/table" Target="../tables/table7.xml"/><Relationship Id="rId18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25"/>
    <col customWidth="1" min="4" max="4" width="16.13"/>
    <col customWidth="1" min="6" max="6" width="16.25"/>
    <col customWidth="1" min="7" max="7" width="19.0"/>
    <col customWidth="1" min="8" max="8" width="15.88"/>
    <col customWidth="1" min="9" max="9" width="56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>
      <c r="A2" s="5" t="s">
        <v>9</v>
      </c>
      <c r="B2" s="6">
        <f>Detaljbudgetar!E34</f>
        <v>400000</v>
      </c>
      <c r="C2" s="6">
        <f>Detaljbudgetar!F34</f>
        <v>371750</v>
      </c>
      <c r="D2" s="7">
        <v>25000.0</v>
      </c>
      <c r="E2" s="8">
        <f t="shared" ref="E2:E14" si="1">B2-C2-D2</f>
        <v>3250</v>
      </c>
      <c r="F2" s="7">
        <v>199609.04</v>
      </c>
      <c r="G2" s="7">
        <v>208036.62</v>
      </c>
      <c r="H2" s="9">
        <f t="shared" ref="H2:H14" si="2">F2-G2</f>
        <v>-8427.58</v>
      </c>
      <c r="I2" s="10" t="s">
        <v>10</v>
      </c>
    </row>
    <row r="3">
      <c r="A3" s="11" t="s">
        <v>11</v>
      </c>
      <c r="B3" s="12">
        <f>Detaljbudgetar!E40</f>
        <v>0</v>
      </c>
      <c r="C3" s="13">
        <f>Detaljbudgetar!F40</f>
        <v>23000</v>
      </c>
      <c r="D3" s="14">
        <v>5000.0</v>
      </c>
      <c r="E3" s="15">
        <f t="shared" si="1"/>
        <v>-28000</v>
      </c>
      <c r="F3" s="16">
        <v>7356.0</v>
      </c>
      <c r="G3" s="17">
        <f>9719.8+79</f>
        <v>9798.8</v>
      </c>
      <c r="H3" s="18">
        <f t="shared" si="2"/>
        <v>-2442.8</v>
      </c>
      <c r="I3" s="19"/>
    </row>
    <row r="4">
      <c r="A4" s="20" t="s">
        <v>12</v>
      </c>
      <c r="B4" s="21">
        <f>Detaljbudgetar!E71</f>
        <v>587100</v>
      </c>
      <c r="C4" s="22">
        <f>Detaljbudgetar!F71</f>
        <v>564300</v>
      </c>
      <c r="D4" s="17">
        <v>10000.0</v>
      </c>
      <c r="E4" s="15">
        <f t="shared" si="1"/>
        <v>12800</v>
      </c>
      <c r="F4" s="16">
        <v>372585.38</v>
      </c>
      <c r="G4" s="17">
        <v>372916.13</v>
      </c>
      <c r="H4" s="23">
        <f t="shared" si="2"/>
        <v>-330.75</v>
      </c>
      <c r="I4" s="19"/>
    </row>
    <row r="5">
      <c r="A5" s="24" t="s">
        <v>13</v>
      </c>
      <c r="B5" s="21">
        <f>Detaljbudgetar!E90</f>
        <v>41500</v>
      </c>
      <c r="C5" s="22">
        <f>Detaljbudgetar!F90</f>
        <v>37200</v>
      </c>
      <c r="D5" s="17">
        <v>2000.0</v>
      </c>
      <c r="E5" s="15">
        <f t="shared" si="1"/>
        <v>2300</v>
      </c>
      <c r="F5" s="17">
        <v>60063.0</v>
      </c>
      <c r="G5" s="17">
        <v>53638.25</v>
      </c>
      <c r="H5" s="25">
        <f t="shared" si="2"/>
        <v>6424.75</v>
      </c>
      <c r="I5" s="19"/>
    </row>
    <row r="6">
      <c r="A6" s="26" t="s">
        <v>14</v>
      </c>
      <c r="B6" s="22">
        <f>Detaljbudgetar!E102</f>
        <v>30000</v>
      </c>
      <c r="C6" s="22">
        <f>Detaljbudgetar!F102</f>
        <v>23800</v>
      </c>
      <c r="D6" s="17">
        <v>3000.0</v>
      </c>
      <c r="E6" s="15">
        <f t="shared" si="1"/>
        <v>3200</v>
      </c>
      <c r="F6" s="17">
        <v>28116.2</v>
      </c>
      <c r="G6" s="17">
        <v>19822.3</v>
      </c>
      <c r="H6" s="27">
        <f t="shared" si="2"/>
        <v>8293.9</v>
      </c>
      <c r="I6" s="19"/>
    </row>
    <row r="7">
      <c r="A7" s="26" t="s">
        <v>15</v>
      </c>
      <c r="B7" s="22">
        <f>Detaljbudgetar!E116</f>
        <v>81500</v>
      </c>
      <c r="C7" s="22">
        <f>Detaljbudgetar!F116</f>
        <v>71500</v>
      </c>
      <c r="D7" s="17">
        <v>5000.0</v>
      </c>
      <c r="E7" s="15">
        <f t="shared" si="1"/>
        <v>5000</v>
      </c>
      <c r="F7" s="17">
        <v>72778.4</v>
      </c>
      <c r="G7" s="17">
        <v>84185.02</v>
      </c>
      <c r="H7" s="25">
        <f t="shared" si="2"/>
        <v>-11406.62</v>
      </c>
      <c r="I7" s="28" t="s">
        <v>16</v>
      </c>
    </row>
    <row r="8">
      <c r="A8" s="26" t="s">
        <v>17</v>
      </c>
      <c r="B8" s="22">
        <f>Detaljbudgetar!E132</f>
        <v>51750</v>
      </c>
      <c r="C8" s="22">
        <f>Detaljbudgetar!F132</f>
        <v>51250</v>
      </c>
      <c r="D8" s="17">
        <v>250.0</v>
      </c>
      <c r="E8" s="15">
        <f t="shared" si="1"/>
        <v>250</v>
      </c>
      <c r="F8" s="17">
        <v>14606.25</v>
      </c>
      <c r="G8" s="17">
        <v>8017.6</v>
      </c>
      <c r="H8" s="25">
        <f t="shared" si="2"/>
        <v>6588.65</v>
      </c>
      <c r="I8" s="19"/>
    </row>
    <row r="9">
      <c r="A9" s="26" t="s">
        <v>18</v>
      </c>
      <c r="B9" s="22">
        <f>Detaljbudgetar!E136</f>
        <v>0</v>
      </c>
      <c r="C9" s="22">
        <f>Detaljbudgetar!F136</f>
        <v>0</v>
      </c>
      <c r="D9" s="17">
        <v>250.0</v>
      </c>
      <c r="E9" s="15">
        <f t="shared" si="1"/>
        <v>-250</v>
      </c>
      <c r="F9" s="17">
        <v>0.0</v>
      </c>
      <c r="G9" s="17">
        <v>7524.0</v>
      </c>
      <c r="H9" s="27">
        <f t="shared" si="2"/>
        <v>-7524</v>
      </c>
      <c r="I9" s="19"/>
    </row>
    <row r="10">
      <c r="A10" s="26" t="s">
        <v>19</v>
      </c>
      <c r="B10" s="22">
        <f>Detaljbudgetar!E145</f>
        <v>2450</v>
      </c>
      <c r="C10" s="22">
        <f>Detaljbudgetar!F145</f>
        <v>2050</v>
      </c>
      <c r="D10" s="17">
        <v>300.0</v>
      </c>
      <c r="E10" s="15">
        <f t="shared" si="1"/>
        <v>100</v>
      </c>
      <c r="F10" s="17">
        <v>0.0</v>
      </c>
      <c r="G10" s="17">
        <v>0.0</v>
      </c>
      <c r="H10" s="25">
        <f t="shared" si="2"/>
        <v>0</v>
      </c>
      <c r="I10" s="19"/>
    </row>
    <row r="11">
      <c r="A11" s="26" t="s">
        <v>20</v>
      </c>
      <c r="B11" s="22">
        <f>Detaljbudgetar!E149</f>
        <v>0</v>
      </c>
      <c r="C11" s="22">
        <f>Detaljbudgetar!F149</f>
        <v>0</v>
      </c>
      <c r="D11" s="17">
        <v>250.0</v>
      </c>
      <c r="E11" s="15">
        <f t="shared" si="1"/>
        <v>-250</v>
      </c>
      <c r="F11" s="17">
        <v>6190.0</v>
      </c>
      <c r="G11" s="17">
        <v>2585.5</v>
      </c>
      <c r="H11" s="27">
        <f t="shared" si="2"/>
        <v>3604.5</v>
      </c>
      <c r="I11" s="19"/>
    </row>
    <row r="12">
      <c r="A12" s="26" t="s">
        <v>21</v>
      </c>
      <c r="B12" s="22">
        <f>Detaljbudgetar!E153</f>
        <v>0</v>
      </c>
      <c r="C12" s="22">
        <f>Detaljbudgetar!F153</f>
        <v>0</v>
      </c>
      <c r="D12" s="17">
        <v>250.0</v>
      </c>
      <c r="E12" s="15">
        <f t="shared" si="1"/>
        <v>-250</v>
      </c>
      <c r="F12" s="17">
        <v>0.0</v>
      </c>
      <c r="G12" s="17">
        <v>4702.78</v>
      </c>
      <c r="H12" s="25">
        <f t="shared" si="2"/>
        <v>-4702.78</v>
      </c>
      <c r="I12" s="19"/>
    </row>
    <row r="13">
      <c r="A13" s="26" t="s">
        <v>22</v>
      </c>
      <c r="B13" s="22">
        <f>Detaljbudgetar!E157</f>
        <v>0</v>
      </c>
      <c r="C13" s="22">
        <f>Detaljbudgetar!F157</f>
        <v>0</v>
      </c>
      <c r="D13" s="17">
        <v>250.0</v>
      </c>
      <c r="E13" s="15">
        <f t="shared" si="1"/>
        <v>-250</v>
      </c>
      <c r="F13" s="17">
        <v>0.0</v>
      </c>
      <c r="G13" s="17">
        <v>0.0</v>
      </c>
      <c r="H13" s="25">
        <f t="shared" si="2"/>
        <v>0</v>
      </c>
      <c r="I13" s="19"/>
    </row>
    <row r="14">
      <c r="A14" s="29" t="s">
        <v>23</v>
      </c>
      <c r="B14" s="21">
        <f>Detaljbudgetar!E161</f>
        <v>0</v>
      </c>
      <c r="C14" s="22">
        <f>Detaljbudgetar!F161</f>
        <v>24500</v>
      </c>
      <c r="D14" s="22"/>
      <c r="E14" s="15">
        <f t="shared" si="1"/>
        <v>-24500</v>
      </c>
      <c r="F14" s="17">
        <v>0.0</v>
      </c>
      <c r="G14" s="17">
        <v>0.0</v>
      </c>
      <c r="H14" s="27">
        <f t="shared" si="2"/>
        <v>0</v>
      </c>
      <c r="I14" s="19"/>
    </row>
    <row r="15">
      <c r="A15" s="30" t="s">
        <v>24</v>
      </c>
      <c r="B15" s="31">
        <f t="shared" ref="B15:H15" si="3">SUM(B2:B14)</f>
        <v>1194300</v>
      </c>
      <c r="C15" s="31">
        <f t="shared" si="3"/>
        <v>1169350</v>
      </c>
      <c r="D15" s="31">
        <f t="shared" si="3"/>
        <v>51550</v>
      </c>
      <c r="E15" s="32">
        <f t="shared" si="3"/>
        <v>-26600</v>
      </c>
      <c r="F15" s="31">
        <f t="shared" si="3"/>
        <v>761304.27</v>
      </c>
      <c r="G15" s="31">
        <f t="shared" si="3"/>
        <v>771227</v>
      </c>
      <c r="H15" s="31">
        <f t="shared" si="3"/>
        <v>-9922.73</v>
      </c>
      <c r="I15" s="33"/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25"/>
    <col customWidth="1" min="2" max="2" width="38.13"/>
    <col customWidth="1" min="3" max="3" width="8.13"/>
    <col customWidth="1" min="4" max="4" width="8.5"/>
    <col customWidth="1" min="8" max="8" width="76.25"/>
  </cols>
  <sheetData>
    <row r="1">
      <c r="A1" s="34" t="s">
        <v>0</v>
      </c>
      <c r="B1" s="35" t="s">
        <v>25</v>
      </c>
      <c r="C1" s="36" t="s">
        <v>26</v>
      </c>
      <c r="D1" s="35" t="s">
        <v>27</v>
      </c>
      <c r="E1" s="37" t="s">
        <v>1</v>
      </c>
      <c r="F1" s="37" t="s">
        <v>2</v>
      </c>
      <c r="G1" s="38" t="s">
        <v>4</v>
      </c>
      <c r="H1" s="39" t="s">
        <v>8</v>
      </c>
    </row>
    <row r="2">
      <c r="A2" s="40" t="s">
        <v>9</v>
      </c>
      <c r="B2" s="41" t="s">
        <v>28</v>
      </c>
      <c r="C2" s="42">
        <v>3111.0</v>
      </c>
      <c r="D2" s="43" t="s">
        <v>29</v>
      </c>
      <c r="E2" s="44">
        <v>40000.0</v>
      </c>
      <c r="F2" s="45"/>
      <c r="G2" s="46"/>
      <c r="H2" s="19"/>
    </row>
    <row r="3">
      <c r="A3" s="40"/>
      <c r="B3" s="41" t="s">
        <v>30</v>
      </c>
      <c r="C3" s="42">
        <v>3310.0</v>
      </c>
      <c r="D3" s="43"/>
      <c r="E3" s="44">
        <v>50000.0</v>
      </c>
      <c r="F3" s="45"/>
      <c r="G3" s="46"/>
      <c r="H3" s="19"/>
    </row>
    <row r="4">
      <c r="A4" s="40"/>
      <c r="B4" s="41" t="s">
        <v>31</v>
      </c>
      <c r="C4" s="42">
        <v>3320.0</v>
      </c>
      <c r="D4" s="43"/>
      <c r="E4" s="44">
        <v>75000.0</v>
      </c>
      <c r="F4" s="44"/>
      <c r="G4" s="46"/>
      <c r="H4" s="19"/>
    </row>
    <row r="5">
      <c r="A5" s="40"/>
      <c r="B5" s="41" t="s">
        <v>32</v>
      </c>
      <c r="C5" s="42">
        <v>4130.0</v>
      </c>
      <c r="D5" s="43"/>
      <c r="E5" s="44"/>
      <c r="F5" s="44">
        <v>20000.0</v>
      </c>
      <c r="G5" s="46"/>
      <c r="H5" s="19"/>
    </row>
    <row r="6">
      <c r="A6" s="40"/>
      <c r="B6" s="41" t="s">
        <v>33</v>
      </c>
      <c r="C6" s="42">
        <v>3324.0</v>
      </c>
      <c r="D6" s="43" t="s">
        <v>34</v>
      </c>
      <c r="E6" s="44">
        <v>20000.0</v>
      </c>
      <c r="F6" s="45"/>
      <c r="G6" s="46"/>
      <c r="H6" s="19"/>
    </row>
    <row r="7">
      <c r="A7" s="40"/>
      <c r="B7" s="41" t="s">
        <v>35</v>
      </c>
      <c r="C7" s="42">
        <v>3321.0</v>
      </c>
      <c r="D7" s="43"/>
      <c r="E7" s="44">
        <v>16000.0</v>
      </c>
      <c r="F7" s="45"/>
      <c r="G7" s="46"/>
      <c r="H7" s="28" t="s">
        <v>36</v>
      </c>
    </row>
    <row r="8">
      <c r="A8" s="40"/>
      <c r="B8" s="41" t="s">
        <v>37</v>
      </c>
      <c r="C8" s="42">
        <v>3323.0</v>
      </c>
      <c r="D8" s="43" t="s">
        <v>38</v>
      </c>
      <c r="E8" s="44">
        <v>75000.0</v>
      </c>
      <c r="F8" s="44"/>
      <c r="G8" s="46"/>
      <c r="H8" s="19"/>
    </row>
    <row r="9">
      <c r="A9" s="40"/>
      <c r="B9" s="41" t="s">
        <v>39</v>
      </c>
      <c r="C9" s="42">
        <v>4131.0</v>
      </c>
      <c r="D9" s="43" t="s">
        <v>38</v>
      </c>
      <c r="E9" s="44"/>
      <c r="F9" s="44">
        <v>50000.0</v>
      </c>
      <c r="G9" s="46"/>
      <c r="H9" s="19"/>
    </row>
    <row r="10">
      <c r="A10" s="40"/>
      <c r="B10" s="41" t="s">
        <v>40</v>
      </c>
      <c r="C10" s="42">
        <v>3214.0</v>
      </c>
      <c r="D10" s="43" t="s">
        <v>38</v>
      </c>
      <c r="E10" s="44">
        <v>25000.0</v>
      </c>
      <c r="F10" s="44"/>
      <c r="G10" s="46"/>
      <c r="H10" s="19"/>
    </row>
    <row r="11">
      <c r="A11" s="40"/>
      <c r="B11" s="41" t="s">
        <v>41</v>
      </c>
      <c r="C11" s="42">
        <v>4212.0</v>
      </c>
      <c r="D11" s="43" t="s">
        <v>38</v>
      </c>
      <c r="E11" s="44"/>
      <c r="F11" s="44">
        <v>40000.0</v>
      </c>
      <c r="G11" s="46"/>
      <c r="H11" s="19"/>
    </row>
    <row r="12">
      <c r="A12" s="40"/>
      <c r="B12" s="41" t="s">
        <v>42</v>
      </c>
      <c r="C12" s="42">
        <v>4219.0</v>
      </c>
      <c r="D12" s="43" t="s">
        <v>43</v>
      </c>
      <c r="E12" s="44"/>
      <c r="F12" s="44">
        <v>16000.0</v>
      </c>
      <c r="G12" s="46"/>
      <c r="H12" s="28" t="s">
        <v>44</v>
      </c>
    </row>
    <row r="13">
      <c r="A13" s="40"/>
      <c r="B13" s="41" t="s">
        <v>45</v>
      </c>
      <c r="C13" s="42">
        <v>3210.0</v>
      </c>
      <c r="D13" s="43" t="s">
        <v>43</v>
      </c>
      <c r="E13" s="44">
        <v>8000.0</v>
      </c>
      <c r="F13" s="44"/>
      <c r="G13" s="46"/>
      <c r="H13" s="28"/>
    </row>
    <row r="14">
      <c r="A14" s="40"/>
      <c r="B14" s="41" t="s">
        <v>46</v>
      </c>
      <c r="C14" s="42">
        <v>4230.0</v>
      </c>
      <c r="D14" s="43" t="s">
        <v>47</v>
      </c>
      <c r="E14" s="44"/>
      <c r="F14" s="44">
        <v>40000.0</v>
      </c>
      <c r="G14" s="46"/>
      <c r="H14" s="19"/>
    </row>
    <row r="15">
      <c r="A15" s="40"/>
      <c r="B15" s="41" t="s">
        <v>45</v>
      </c>
      <c r="C15" s="42">
        <v>3210.0</v>
      </c>
      <c r="D15" s="43" t="s">
        <v>47</v>
      </c>
      <c r="E15" s="44">
        <v>10000.0</v>
      </c>
      <c r="F15" s="44"/>
      <c r="G15" s="46"/>
      <c r="H15" s="19"/>
    </row>
    <row r="16">
      <c r="A16" s="40"/>
      <c r="B16" s="41" t="s">
        <v>48</v>
      </c>
      <c r="C16" s="42">
        <v>4120.0</v>
      </c>
      <c r="D16" s="47"/>
      <c r="E16" s="44"/>
      <c r="F16" s="44">
        <v>40000.0</v>
      </c>
      <c r="G16" s="46"/>
      <c r="H16" s="19"/>
    </row>
    <row r="17">
      <c r="A17" s="40"/>
      <c r="B17" s="41" t="s">
        <v>49</v>
      </c>
      <c r="C17" s="42">
        <v>5900.0</v>
      </c>
      <c r="D17" s="43" t="s">
        <v>47</v>
      </c>
      <c r="E17" s="44"/>
      <c r="F17" s="44">
        <v>80000.0</v>
      </c>
      <c r="G17" s="46"/>
      <c r="H17" s="28" t="s">
        <v>50</v>
      </c>
    </row>
    <row r="18">
      <c r="A18" s="40"/>
      <c r="B18" s="41" t="s">
        <v>51</v>
      </c>
      <c r="C18" s="42">
        <v>3130.0</v>
      </c>
      <c r="D18" s="43" t="s">
        <v>47</v>
      </c>
      <c r="E18" s="44">
        <v>40000.0</v>
      </c>
      <c r="F18" s="45"/>
      <c r="G18" s="46"/>
      <c r="H18" s="28" t="s">
        <v>52</v>
      </c>
    </row>
    <row r="19">
      <c r="A19" s="40"/>
      <c r="B19" s="41" t="s">
        <v>53</v>
      </c>
      <c r="C19" s="42">
        <v>3121.0</v>
      </c>
      <c r="D19" s="43" t="s">
        <v>47</v>
      </c>
      <c r="E19" s="44">
        <v>40000.0</v>
      </c>
      <c r="F19" s="45"/>
      <c r="G19" s="46"/>
      <c r="H19" s="28"/>
    </row>
    <row r="20">
      <c r="A20" s="40"/>
      <c r="B20" s="41" t="s">
        <v>54</v>
      </c>
      <c r="C20" s="42">
        <v>3330.0</v>
      </c>
      <c r="D20" s="43"/>
      <c r="E20" s="44">
        <v>1000.0</v>
      </c>
      <c r="F20" s="45"/>
      <c r="G20" s="46"/>
      <c r="H20" s="28"/>
    </row>
    <row r="21">
      <c r="A21" s="48"/>
      <c r="B21" s="41" t="s">
        <v>55</v>
      </c>
      <c r="C21" s="42">
        <v>5400.0</v>
      </c>
      <c r="D21" s="47"/>
      <c r="E21" s="45"/>
      <c r="F21" s="44">
        <v>7500.0</v>
      </c>
      <c r="G21" s="46"/>
      <c r="H21" s="19"/>
    </row>
    <row r="22">
      <c r="A22" s="48"/>
      <c r="B22" s="41" t="s">
        <v>56</v>
      </c>
      <c r="C22" s="42">
        <v>6400.0</v>
      </c>
      <c r="D22" s="47"/>
      <c r="E22" s="45"/>
      <c r="F22" s="44">
        <v>17500.0</v>
      </c>
      <c r="G22" s="46"/>
      <c r="H22" s="28" t="s">
        <v>57</v>
      </c>
    </row>
    <row r="23">
      <c r="A23" s="48"/>
      <c r="B23" s="41" t="s">
        <v>58</v>
      </c>
      <c r="C23" s="42">
        <v>7631.0</v>
      </c>
      <c r="D23" s="47"/>
      <c r="E23" s="45"/>
      <c r="F23" s="44">
        <v>4000.0</v>
      </c>
      <c r="G23" s="46"/>
      <c r="H23" s="19"/>
    </row>
    <row r="24">
      <c r="A24" s="48"/>
      <c r="B24" s="41" t="s">
        <v>59</v>
      </c>
      <c r="C24" s="42">
        <v>7633.0</v>
      </c>
      <c r="D24" s="43" t="s">
        <v>60</v>
      </c>
      <c r="E24" s="45"/>
      <c r="F24" s="44">
        <v>15000.0</v>
      </c>
      <c r="G24" s="46"/>
      <c r="H24" s="19"/>
    </row>
    <row r="25">
      <c r="A25" s="48"/>
      <c r="B25" s="41" t="s">
        <v>61</v>
      </c>
      <c r="C25" s="42">
        <v>7632.0</v>
      </c>
      <c r="D25" s="43" t="s">
        <v>60</v>
      </c>
      <c r="E25" s="45"/>
      <c r="F25" s="44">
        <v>1000.0</v>
      </c>
      <c r="G25" s="46"/>
      <c r="H25" s="19"/>
    </row>
    <row r="26">
      <c r="A26" s="48"/>
      <c r="B26" s="41" t="s">
        <v>62</v>
      </c>
      <c r="C26" s="42">
        <v>7380.0</v>
      </c>
      <c r="D26" s="43" t="s">
        <v>47</v>
      </c>
      <c r="E26" s="45"/>
      <c r="F26" s="44">
        <v>7500.0</v>
      </c>
      <c r="G26" s="46"/>
      <c r="H26" s="19"/>
    </row>
    <row r="27">
      <c r="A27" s="48"/>
      <c r="B27" s="41" t="s">
        <v>63</v>
      </c>
      <c r="C27" s="42">
        <v>6200.0</v>
      </c>
      <c r="D27" s="47"/>
      <c r="E27" s="45"/>
      <c r="F27" s="44">
        <v>250.0</v>
      </c>
      <c r="G27" s="46"/>
      <c r="H27" s="19"/>
    </row>
    <row r="28">
      <c r="A28" s="48"/>
      <c r="B28" s="41" t="s">
        <v>64</v>
      </c>
      <c r="C28" s="42">
        <v>5800.0</v>
      </c>
      <c r="D28" s="47"/>
      <c r="E28" s="45"/>
      <c r="F28" s="44">
        <v>20500.0</v>
      </c>
      <c r="G28" s="46"/>
      <c r="H28" s="28" t="s">
        <v>65</v>
      </c>
    </row>
    <row r="29">
      <c r="A29" s="48"/>
      <c r="B29" s="41" t="s">
        <v>66</v>
      </c>
      <c r="C29" s="42">
        <v>7320.0</v>
      </c>
      <c r="D29" s="47"/>
      <c r="E29" s="45"/>
      <c r="F29" s="44">
        <v>7500.0</v>
      </c>
      <c r="G29" s="46"/>
      <c r="H29" s="28" t="s">
        <v>65</v>
      </c>
    </row>
    <row r="30">
      <c r="A30" s="48"/>
      <c r="B30" s="41" t="s">
        <v>67</v>
      </c>
      <c r="C30" s="42">
        <v>6100.0</v>
      </c>
      <c r="D30" s="47"/>
      <c r="E30" s="45"/>
      <c r="F30" s="44">
        <v>1000.0</v>
      </c>
      <c r="G30" s="46"/>
      <c r="H30" s="28"/>
    </row>
    <row r="31">
      <c r="A31" s="48"/>
      <c r="B31" s="41" t="s">
        <v>68</v>
      </c>
      <c r="C31" s="42">
        <v>4217.0</v>
      </c>
      <c r="D31" s="47"/>
      <c r="E31" s="45"/>
      <c r="F31" s="44">
        <v>2000.0</v>
      </c>
      <c r="G31" s="46"/>
      <c r="H31" s="28" t="s">
        <v>69</v>
      </c>
    </row>
    <row r="32">
      <c r="A32" s="48"/>
      <c r="B32" s="41" t="s">
        <v>70</v>
      </c>
      <c r="C32" s="42">
        <v>4221.0</v>
      </c>
      <c r="D32" s="47"/>
      <c r="E32" s="45"/>
      <c r="F32" s="44">
        <v>2000.0</v>
      </c>
      <c r="G32" s="46"/>
      <c r="H32" s="28"/>
    </row>
    <row r="33">
      <c r="A33" s="48"/>
      <c r="B33" s="49"/>
      <c r="C33" s="50"/>
      <c r="D33" s="51"/>
      <c r="E33" s="52"/>
      <c r="F33" s="53"/>
      <c r="G33" s="54"/>
      <c r="H33" s="55"/>
    </row>
    <row r="34">
      <c r="A34" s="30" t="s">
        <v>71</v>
      </c>
      <c r="B34" s="56"/>
      <c r="C34" s="57"/>
      <c r="D34" s="58"/>
      <c r="E34" s="59">
        <f t="shared" ref="E34:F34" si="1">SUM(E2:E33)</f>
        <v>400000</v>
      </c>
      <c r="F34" s="59">
        <f t="shared" si="1"/>
        <v>371750</v>
      </c>
      <c r="G34" s="60">
        <f>E34-F34</f>
        <v>28250</v>
      </c>
      <c r="H34" s="61"/>
    </row>
    <row r="35">
      <c r="A35" s="48" t="s">
        <v>11</v>
      </c>
      <c r="B35" s="41" t="s">
        <v>55</v>
      </c>
      <c r="C35" s="42">
        <v>5400.0</v>
      </c>
      <c r="D35" s="47"/>
      <c r="E35" s="45"/>
      <c r="F35" s="44">
        <v>5000.0</v>
      </c>
      <c r="G35" s="46"/>
      <c r="H35" s="28" t="s">
        <v>72</v>
      </c>
    </row>
    <row r="36">
      <c r="A36" s="40"/>
      <c r="B36" s="41" t="s">
        <v>73</v>
      </c>
      <c r="C36" s="42">
        <v>6000.0</v>
      </c>
      <c r="D36" s="47"/>
      <c r="E36" s="45"/>
      <c r="F36" s="44">
        <v>12500.0</v>
      </c>
      <c r="G36" s="46"/>
      <c r="H36" s="28" t="s">
        <v>74</v>
      </c>
    </row>
    <row r="37">
      <c r="A37" s="40"/>
      <c r="B37" s="41" t="s">
        <v>75</v>
      </c>
      <c r="C37" s="42">
        <v>6500.0</v>
      </c>
      <c r="D37" s="47"/>
      <c r="E37" s="45"/>
      <c r="F37" s="44">
        <v>5000.0</v>
      </c>
      <c r="G37" s="46"/>
      <c r="H37" s="28" t="s">
        <v>76</v>
      </c>
    </row>
    <row r="38">
      <c r="A38" s="40"/>
      <c r="B38" s="41" t="s">
        <v>63</v>
      </c>
      <c r="C38" s="42">
        <v>6200.0</v>
      </c>
      <c r="D38" s="47"/>
      <c r="E38" s="45"/>
      <c r="F38" s="44">
        <v>500.0</v>
      </c>
      <c r="G38" s="46"/>
      <c r="H38" s="28" t="s">
        <v>77</v>
      </c>
    </row>
    <row r="39">
      <c r="A39" s="48"/>
      <c r="B39" s="49"/>
      <c r="C39" s="50"/>
      <c r="D39" s="51"/>
      <c r="E39" s="52"/>
      <c r="F39" s="53"/>
      <c r="G39" s="54"/>
      <c r="H39" s="62"/>
    </row>
    <row r="40">
      <c r="A40" s="30" t="s">
        <v>71</v>
      </c>
      <c r="B40" s="56"/>
      <c r="C40" s="57"/>
      <c r="D40" s="58"/>
      <c r="E40" s="59">
        <f t="shared" ref="E40:F40" si="2">SUM(E35:E39)</f>
        <v>0</v>
      </c>
      <c r="F40" s="59">
        <f t="shared" si="2"/>
        <v>23000</v>
      </c>
      <c r="G40" s="60">
        <f>E40-F40</f>
        <v>-23000</v>
      </c>
      <c r="H40" s="63"/>
    </row>
    <row r="41">
      <c r="A41" s="64" t="s">
        <v>12</v>
      </c>
      <c r="B41" s="65" t="s">
        <v>46</v>
      </c>
      <c r="C41" s="66">
        <v>4230.0</v>
      </c>
      <c r="D41" s="67" t="s">
        <v>47</v>
      </c>
      <c r="E41" s="68"/>
      <c r="F41" s="69">
        <v>500.0</v>
      </c>
      <c r="G41" s="70"/>
      <c r="H41" s="71"/>
    </row>
    <row r="42">
      <c r="A42" s="72"/>
      <c r="B42" s="73" t="s">
        <v>78</v>
      </c>
      <c r="C42" s="74">
        <v>4231.0</v>
      </c>
      <c r="D42" s="75" t="s">
        <v>47</v>
      </c>
      <c r="E42" s="76"/>
      <c r="F42" s="77">
        <v>50000.0</v>
      </c>
      <c r="G42" s="78"/>
      <c r="H42" s="79"/>
    </row>
    <row r="43">
      <c r="A43" s="72"/>
      <c r="B43" s="73" t="s">
        <v>48</v>
      </c>
      <c r="C43" s="74">
        <v>4120.0</v>
      </c>
      <c r="D43" s="75" t="s">
        <v>47</v>
      </c>
      <c r="E43" s="76"/>
      <c r="F43" s="77">
        <v>20000.0</v>
      </c>
      <c r="G43" s="78"/>
      <c r="H43" s="80" t="s">
        <v>79</v>
      </c>
    </row>
    <row r="44">
      <c r="A44" s="72"/>
      <c r="B44" s="73" t="s">
        <v>80</v>
      </c>
      <c r="C44" s="74">
        <v>7380.0</v>
      </c>
      <c r="D44" s="75" t="s">
        <v>47</v>
      </c>
      <c r="E44" s="76"/>
      <c r="F44" s="77">
        <v>1000.0</v>
      </c>
      <c r="G44" s="78"/>
      <c r="H44" s="80" t="s">
        <v>81</v>
      </c>
    </row>
    <row r="45">
      <c r="A45" s="72"/>
      <c r="B45" s="73" t="s">
        <v>82</v>
      </c>
      <c r="C45" s="74">
        <v>3200.0</v>
      </c>
      <c r="D45" s="75" t="s">
        <v>47</v>
      </c>
      <c r="E45" s="77">
        <v>55500.0</v>
      </c>
      <c r="F45" s="76"/>
      <c r="G45" s="78"/>
      <c r="H45" s="80" t="s">
        <v>83</v>
      </c>
    </row>
    <row r="46">
      <c r="A46" s="72"/>
      <c r="B46" s="73" t="s">
        <v>30</v>
      </c>
      <c r="C46" s="74">
        <v>3310.0</v>
      </c>
      <c r="D46" s="75" t="s">
        <v>47</v>
      </c>
      <c r="E46" s="77">
        <v>20000.0</v>
      </c>
      <c r="G46" s="78"/>
      <c r="H46" s="79"/>
    </row>
    <row r="47">
      <c r="A47" s="72"/>
      <c r="B47" s="73" t="s">
        <v>84</v>
      </c>
      <c r="C47" s="74">
        <v>3311.0</v>
      </c>
      <c r="D47" s="75"/>
      <c r="E47" s="76"/>
      <c r="F47" s="77">
        <v>23200.0</v>
      </c>
      <c r="G47" s="78"/>
      <c r="H47" s="79"/>
    </row>
    <row r="48">
      <c r="A48" s="72"/>
      <c r="B48" s="73" t="s">
        <v>85</v>
      </c>
      <c r="C48" s="74">
        <v>5000.0</v>
      </c>
      <c r="D48" s="81"/>
      <c r="E48" s="76"/>
      <c r="F48" s="77">
        <v>1000.0</v>
      </c>
      <c r="G48" s="78"/>
      <c r="H48" s="79"/>
    </row>
    <row r="49">
      <c r="A49" s="72"/>
      <c r="B49" s="73" t="s">
        <v>86</v>
      </c>
      <c r="C49" s="74">
        <v>3311.0</v>
      </c>
      <c r="D49" s="81"/>
      <c r="E49" s="77">
        <v>26000.0</v>
      </c>
      <c r="F49" s="76"/>
      <c r="G49" s="78"/>
      <c r="H49" s="79"/>
    </row>
    <row r="50">
      <c r="A50" s="72"/>
      <c r="B50" s="73" t="s">
        <v>87</v>
      </c>
      <c r="C50" s="74">
        <v>4211.0</v>
      </c>
      <c r="D50" s="75" t="s">
        <v>43</v>
      </c>
      <c r="E50" s="76"/>
      <c r="F50" s="77">
        <v>368000.0</v>
      </c>
      <c r="G50" s="78"/>
      <c r="H50" s="79"/>
    </row>
    <row r="51">
      <c r="A51" s="72"/>
      <c r="B51" s="73" t="s">
        <v>88</v>
      </c>
      <c r="C51" s="74">
        <v>5300.0</v>
      </c>
      <c r="D51" s="75" t="s">
        <v>43</v>
      </c>
      <c r="E51" s="76"/>
      <c r="F51" s="77">
        <v>3000.0</v>
      </c>
      <c r="G51" s="78"/>
      <c r="H51" s="79"/>
    </row>
    <row r="52">
      <c r="A52" s="72"/>
      <c r="B52" s="73" t="s">
        <v>55</v>
      </c>
      <c r="C52" s="74">
        <v>5400.0</v>
      </c>
      <c r="D52" s="75" t="s">
        <v>43</v>
      </c>
      <c r="E52" s="76"/>
      <c r="F52" s="77">
        <v>2000.0</v>
      </c>
      <c r="G52" s="78"/>
      <c r="H52" s="79"/>
    </row>
    <row r="53">
      <c r="A53" s="72"/>
      <c r="B53" s="73" t="s">
        <v>48</v>
      </c>
      <c r="C53" s="74">
        <v>4120.0</v>
      </c>
      <c r="D53" s="75" t="s">
        <v>43</v>
      </c>
      <c r="E53" s="76"/>
      <c r="F53" s="77">
        <v>6000.0</v>
      </c>
      <c r="G53" s="78"/>
      <c r="H53" s="80" t="s">
        <v>89</v>
      </c>
    </row>
    <row r="54">
      <c r="A54" s="72"/>
      <c r="B54" s="73" t="s">
        <v>90</v>
      </c>
      <c r="C54" s="74">
        <v>7330.0</v>
      </c>
      <c r="D54" s="75" t="s">
        <v>43</v>
      </c>
      <c r="E54" s="76"/>
      <c r="F54" s="77">
        <v>3000.0</v>
      </c>
      <c r="G54" s="78"/>
      <c r="H54" s="80"/>
    </row>
    <row r="55">
      <c r="A55" s="72"/>
      <c r="B55" s="73" t="s">
        <v>91</v>
      </c>
      <c r="C55" s="74">
        <v>7300.0</v>
      </c>
      <c r="D55" s="75" t="s">
        <v>43</v>
      </c>
      <c r="E55" s="76"/>
      <c r="F55" s="77">
        <v>14000.0</v>
      </c>
      <c r="G55" s="78"/>
      <c r="H55" s="80" t="s">
        <v>92</v>
      </c>
    </row>
    <row r="56">
      <c r="A56" s="72"/>
      <c r="B56" s="73" t="s">
        <v>93</v>
      </c>
      <c r="C56" s="74">
        <v>3211.0</v>
      </c>
      <c r="D56" s="75" t="s">
        <v>43</v>
      </c>
      <c r="E56" s="77">
        <v>425000.0</v>
      </c>
      <c r="F56" s="76"/>
      <c r="G56" s="78"/>
      <c r="H56" s="79"/>
    </row>
    <row r="57">
      <c r="A57" s="72"/>
      <c r="B57" s="73" t="s">
        <v>59</v>
      </c>
      <c r="C57" s="74">
        <v>7633.0</v>
      </c>
      <c r="D57" s="75"/>
      <c r="E57" s="77"/>
      <c r="F57" s="77">
        <v>3000.0</v>
      </c>
      <c r="G57" s="78"/>
      <c r="H57" s="80" t="s">
        <v>94</v>
      </c>
    </row>
    <row r="58">
      <c r="A58" s="82"/>
      <c r="B58" s="73" t="s">
        <v>95</v>
      </c>
      <c r="C58" s="74">
        <v>4214.0</v>
      </c>
      <c r="D58" s="81"/>
      <c r="E58" s="76"/>
      <c r="F58" s="77">
        <v>9000.0</v>
      </c>
      <c r="G58" s="78"/>
      <c r="H58" s="79"/>
    </row>
    <row r="59">
      <c r="A59" s="82"/>
      <c r="B59" s="73" t="s">
        <v>96</v>
      </c>
      <c r="C59" s="74">
        <v>3212.0</v>
      </c>
      <c r="D59" s="81"/>
      <c r="E59" s="77">
        <v>4000.0</v>
      </c>
      <c r="F59" s="77"/>
      <c r="G59" s="78"/>
      <c r="H59" s="79"/>
    </row>
    <row r="60">
      <c r="A60" s="82"/>
      <c r="B60" s="73" t="s">
        <v>97</v>
      </c>
      <c r="C60" s="74">
        <v>4213.0</v>
      </c>
      <c r="D60" s="75" t="s">
        <v>38</v>
      </c>
      <c r="E60" s="76"/>
      <c r="F60" s="77">
        <v>23900.0</v>
      </c>
      <c r="G60" s="78"/>
      <c r="H60" s="79"/>
    </row>
    <row r="61">
      <c r="A61" s="82"/>
      <c r="B61" s="73" t="s">
        <v>48</v>
      </c>
      <c r="C61" s="74">
        <v>4120.0</v>
      </c>
      <c r="D61" s="75" t="s">
        <v>38</v>
      </c>
      <c r="E61" s="76"/>
      <c r="F61" s="77">
        <v>1500.0</v>
      </c>
      <c r="G61" s="78"/>
      <c r="H61" s="80" t="s">
        <v>98</v>
      </c>
    </row>
    <row r="62">
      <c r="A62" s="82"/>
      <c r="B62" s="73" t="s">
        <v>99</v>
      </c>
      <c r="C62" s="74">
        <v>3213.0</v>
      </c>
      <c r="D62" s="75" t="s">
        <v>38</v>
      </c>
      <c r="E62" s="77">
        <v>25900.0</v>
      </c>
      <c r="F62" s="77"/>
      <c r="G62" s="78"/>
      <c r="H62" s="79"/>
    </row>
    <row r="63">
      <c r="A63" s="82"/>
      <c r="B63" s="73" t="s">
        <v>42</v>
      </c>
      <c r="C63" s="74">
        <v>4219.0</v>
      </c>
      <c r="D63" s="43" t="s">
        <v>60</v>
      </c>
      <c r="E63" s="77"/>
      <c r="F63" s="77">
        <v>21500.0</v>
      </c>
      <c r="G63" s="78"/>
      <c r="H63" s="80" t="s">
        <v>100</v>
      </c>
    </row>
    <row r="64">
      <c r="A64" s="82"/>
      <c r="B64" s="73" t="s">
        <v>48</v>
      </c>
      <c r="C64" s="83">
        <v>4120.0</v>
      </c>
      <c r="D64" s="75" t="s">
        <v>60</v>
      </c>
      <c r="E64" s="77"/>
      <c r="F64" s="77">
        <v>1000.0</v>
      </c>
      <c r="G64" s="78"/>
      <c r="H64" s="79"/>
    </row>
    <row r="65">
      <c r="A65" s="82"/>
      <c r="B65" s="73" t="s">
        <v>45</v>
      </c>
      <c r="C65" s="83">
        <v>3210.0</v>
      </c>
      <c r="D65" s="75" t="s">
        <v>60</v>
      </c>
      <c r="E65" s="77">
        <v>23700.0</v>
      </c>
      <c r="F65" s="77"/>
      <c r="G65" s="78"/>
      <c r="H65" s="79"/>
    </row>
    <row r="66">
      <c r="A66" s="82"/>
      <c r="B66" s="73" t="s">
        <v>59</v>
      </c>
      <c r="C66" s="83">
        <v>7633.0</v>
      </c>
      <c r="D66" s="75"/>
      <c r="E66" s="77"/>
      <c r="F66" s="77">
        <v>1700.0</v>
      </c>
      <c r="G66" s="78"/>
      <c r="H66" s="80" t="s">
        <v>101</v>
      </c>
    </row>
    <row r="67">
      <c r="A67" s="82"/>
      <c r="B67" s="73" t="s">
        <v>80</v>
      </c>
      <c r="C67" s="83">
        <v>7380.0</v>
      </c>
      <c r="D67" s="75"/>
      <c r="E67" s="77"/>
      <c r="F67" s="77">
        <v>4000.0</v>
      </c>
      <c r="G67" s="78"/>
      <c r="H67" s="80" t="s">
        <v>102</v>
      </c>
    </row>
    <row r="68">
      <c r="A68" s="82"/>
      <c r="B68" s="84" t="s">
        <v>103</v>
      </c>
      <c r="C68" s="85">
        <v>3118.0</v>
      </c>
      <c r="D68" s="81"/>
      <c r="E68" s="77">
        <v>7000.0</v>
      </c>
      <c r="F68" s="76"/>
      <c r="G68" s="78"/>
      <c r="H68" s="79"/>
    </row>
    <row r="69">
      <c r="A69" s="82"/>
      <c r="B69" s="84" t="s">
        <v>104</v>
      </c>
      <c r="C69" s="85">
        <v>7832.0</v>
      </c>
      <c r="D69" s="81"/>
      <c r="E69" s="76"/>
      <c r="F69" s="77">
        <v>7000.0</v>
      </c>
      <c r="G69" s="78"/>
      <c r="H69" s="79" t="s">
        <v>105</v>
      </c>
    </row>
    <row r="70">
      <c r="A70" s="86"/>
      <c r="B70" s="87"/>
      <c r="C70" s="88"/>
      <c r="D70" s="89"/>
      <c r="E70" s="90"/>
      <c r="F70" s="91"/>
      <c r="G70" s="92"/>
      <c r="H70" s="93"/>
    </row>
    <row r="71">
      <c r="A71" s="94" t="s">
        <v>71</v>
      </c>
      <c r="B71" s="95"/>
      <c r="C71" s="96"/>
      <c r="D71" s="97"/>
      <c r="E71" s="98">
        <f t="shared" ref="E71:F71" si="3">SUM(E41:E70)</f>
        <v>587100</v>
      </c>
      <c r="F71" s="98">
        <f t="shared" si="3"/>
        <v>564300</v>
      </c>
      <c r="G71" s="99">
        <f>E71-F71</f>
        <v>22800</v>
      </c>
      <c r="H71" s="100" t="s">
        <v>106</v>
      </c>
    </row>
    <row r="72">
      <c r="A72" s="64" t="s">
        <v>13</v>
      </c>
      <c r="B72" s="65" t="s">
        <v>107</v>
      </c>
      <c r="C72" s="66">
        <v>3112.0</v>
      </c>
      <c r="D72" s="67" t="s">
        <v>47</v>
      </c>
      <c r="E72" s="69">
        <v>5000.0</v>
      </c>
      <c r="F72" s="68"/>
      <c r="G72" s="70"/>
      <c r="H72" s="101" t="s">
        <v>108</v>
      </c>
    </row>
    <row r="73">
      <c r="A73" s="72"/>
      <c r="B73" s="73" t="s">
        <v>109</v>
      </c>
      <c r="C73" s="74">
        <v>8872.0</v>
      </c>
      <c r="D73" s="75" t="s">
        <v>47</v>
      </c>
      <c r="E73" s="77">
        <v>5000.0</v>
      </c>
      <c r="F73" s="76"/>
      <c r="G73" s="78"/>
      <c r="H73" s="80" t="s">
        <v>110</v>
      </c>
    </row>
    <row r="74">
      <c r="A74" s="72"/>
      <c r="B74" s="73" t="s">
        <v>30</v>
      </c>
      <c r="C74" s="74">
        <v>3310.0</v>
      </c>
      <c r="D74" s="81"/>
      <c r="E74" s="77">
        <v>11250.0</v>
      </c>
      <c r="F74" s="76"/>
      <c r="G74" s="78"/>
      <c r="H74" s="80" t="s">
        <v>111</v>
      </c>
    </row>
    <row r="75">
      <c r="A75" s="72"/>
      <c r="B75" s="73" t="s">
        <v>53</v>
      </c>
      <c r="C75" s="74">
        <v>3121.0</v>
      </c>
      <c r="D75" s="81"/>
      <c r="E75" s="77">
        <v>8750.0</v>
      </c>
      <c r="F75" s="76"/>
      <c r="G75" s="78"/>
      <c r="H75" s="80" t="s">
        <v>112</v>
      </c>
    </row>
    <row r="76">
      <c r="A76" s="72"/>
      <c r="B76" s="73" t="s">
        <v>113</v>
      </c>
      <c r="C76" s="74">
        <v>3322.0</v>
      </c>
      <c r="D76" s="81"/>
      <c r="E76" s="77">
        <v>6000.0</v>
      </c>
      <c r="F76" s="76"/>
      <c r="G76" s="78"/>
      <c r="H76" s="79"/>
    </row>
    <row r="77">
      <c r="A77" s="72"/>
      <c r="B77" s="73" t="s">
        <v>114</v>
      </c>
      <c r="C77" s="74">
        <v>3320.0</v>
      </c>
      <c r="D77" s="81"/>
      <c r="E77" s="77">
        <v>3000.0</v>
      </c>
      <c r="F77" s="76"/>
      <c r="G77" s="78"/>
      <c r="H77" s="79"/>
    </row>
    <row r="78">
      <c r="A78" s="72"/>
      <c r="B78" s="73" t="s">
        <v>115</v>
      </c>
      <c r="C78" s="74">
        <v>4121.0</v>
      </c>
      <c r="D78" s="81"/>
      <c r="E78" s="76"/>
      <c r="F78" s="77">
        <v>17500.0</v>
      </c>
      <c r="G78" s="78"/>
      <c r="H78" s="102"/>
    </row>
    <row r="79">
      <c r="A79" s="72"/>
      <c r="B79" s="73" t="s">
        <v>116</v>
      </c>
      <c r="C79" s="74">
        <v>4220.0</v>
      </c>
      <c r="D79" s="81"/>
      <c r="E79" s="76"/>
      <c r="F79" s="77">
        <v>1000.0</v>
      </c>
      <c r="G79" s="78"/>
      <c r="H79" s="103" t="s">
        <v>117</v>
      </c>
    </row>
    <row r="80">
      <c r="A80" s="72"/>
      <c r="B80" s="73" t="s">
        <v>118</v>
      </c>
      <c r="C80" s="74">
        <v>4220.0</v>
      </c>
      <c r="D80" s="81"/>
      <c r="E80" s="76"/>
      <c r="F80" s="77">
        <v>5000.0</v>
      </c>
      <c r="G80" s="78"/>
      <c r="H80" s="80" t="s">
        <v>119</v>
      </c>
    </row>
    <row r="81">
      <c r="A81" s="72"/>
      <c r="B81" s="73" t="s">
        <v>120</v>
      </c>
      <c r="C81" s="74">
        <v>4240.0</v>
      </c>
      <c r="D81" s="81"/>
      <c r="E81" s="76"/>
      <c r="F81" s="77">
        <v>600.0</v>
      </c>
      <c r="G81" s="78"/>
      <c r="H81" s="80" t="s">
        <v>121</v>
      </c>
    </row>
    <row r="82">
      <c r="A82" s="72"/>
      <c r="B82" s="73" t="s">
        <v>122</v>
      </c>
      <c r="C82" s="74">
        <v>4241.0</v>
      </c>
      <c r="D82" s="81"/>
      <c r="E82" s="76"/>
      <c r="F82" s="77">
        <v>1000.0</v>
      </c>
      <c r="G82" s="78"/>
      <c r="H82" s="79"/>
    </row>
    <row r="83">
      <c r="A83" s="72"/>
      <c r="B83" s="73" t="s">
        <v>46</v>
      </c>
      <c r="C83" s="74">
        <v>4230.0</v>
      </c>
      <c r="D83" s="81"/>
      <c r="E83" s="76"/>
      <c r="F83" s="77">
        <v>400.0</v>
      </c>
      <c r="G83" s="78"/>
      <c r="H83" s="79"/>
    </row>
    <row r="84">
      <c r="A84" s="72"/>
      <c r="B84" s="73" t="s">
        <v>42</v>
      </c>
      <c r="C84" s="74">
        <v>4219.0</v>
      </c>
      <c r="D84" s="81"/>
      <c r="E84" s="76"/>
      <c r="F84" s="77">
        <v>7500.0</v>
      </c>
      <c r="G84" s="78"/>
      <c r="H84" s="79"/>
    </row>
    <row r="85">
      <c r="A85" s="72"/>
      <c r="B85" s="73" t="s">
        <v>45</v>
      </c>
      <c r="C85" s="74">
        <v>3210.0</v>
      </c>
      <c r="D85" s="81"/>
      <c r="E85" s="77">
        <v>2500.0</v>
      </c>
      <c r="F85" s="77"/>
      <c r="G85" s="78"/>
      <c r="H85" s="79"/>
    </row>
    <row r="86">
      <c r="A86" s="82"/>
      <c r="B86" s="73" t="s">
        <v>58</v>
      </c>
      <c r="C86" s="42">
        <v>7631.0</v>
      </c>
      <c r="D86" s="81"/>
      <c r="E86" s="76"/>
      <c r="F86" s="77">
        <v>900.0</v>
      </c>
      <c r="G86" s="78"/>
      <c r="H86" s="79"/>
    </row>
    <row r="87">
      <c r="A87" s="82"/>
      <c r="B87" s="73" t="s">
        <v>61</v>
      </c>
      <c r="C87" s="42">
        <v>7632.0</v>
      </c>
      <c r="D87" s="75" t="s">
        <v>60</v>
      </c>
      <c r="E87" s="76"/>
      <c r="F87" s="77">
        <v>300.0</v>
      </c>
      <c r="G87" s="78"/>
      <c r="H87" s="79"/>
    </row>
    <row r="88">
      <c r="A88" s="82"/>
      <c r="B88" s="73" t="s">
        <v>56</v>
      </c>
      <c r="C88" s="74">
        <v>6400.0</v>
      </c>
      <c r="D88" s="75" t="s">
        <v>34</v>
      </c>
      <c r="E88" s="76"/>
      <c r="F88" s="77">
        <v>3000.0</v>
      </c>
      <c r="G88" s="78"/>
      <c r="H88" s="80" t="s">
        <v>123</v>
      </c>
    </row>
    <row r="89">
      <c r="A89" s="86"/>
      <c r="B89" s="87"/>
      <c r="C89" s="104"/>
      <c r="D89" s="89"/>
      <c r="E89" s="90"/>
      <c r="F89" s="91"/>
      <c r="G89" s="92"/>
      <c r="H89" s="105"/>
    </row>
    <row r="90">
      <c r="A90" s="94" t="s">
        <v>71</v>
      </c>
      <c r="B90" s="95"/>
      <c r="C90" s="96"/>
      <c r="D90" s="97"/>
      <c r="E90" s="98">
        <f t="shared" ref="E90:F90" si="4">SUM(E72:E89)</f>
        <v>41500</v>
      </c>
      <c r="F90" s="98">
        <f t="shared" si="4"/>
        <v>37200</v>
      </c>
      <c r="G90" s="99">
        <f>E90-F90</f>
        <v>4300</v>
      </c>
      <c r="H90" s="106"/>
    </row>
    <row r="91">
      <c r="A91" s="72" t="s">
        <v>14</v>
      </c>
      <c r="B91" s="65" t="s">
        <v>107</v>
      </c>
      <c r="C91" s="66">
        <v>3112.0</v>
      </c>
      <c r="D91" s="67" t="s">
        <v>47</v>
      </c>
      <c r="E91" s="69">
        <v>5000.0</v>
      </c>
      <c r="F91" s="68"/>
      <c r="G91" s="70"/>
      <c r="H91" s="101" t="s">
        <v>108</v>
      </c>
    </row>
    <row r="92">
      <c r="A92" s="72"/>
      <c r="B92" s="73" t="s">
        <v>109</v>
      </c>
      <c r="C92" s="74">
        <v>8872.0</v>
      </c>
      <c r="D92" s="75" t="s">
        <v>47</v>
      </c>
      <c r="E92" s="77">
        <v>5000.0</v>
      </c>
      <c r="F92" s="76"/>
      <c r="G92" s="78"/>
      <c r="H92" s="80" t="s">
        <v>110</v>
      </c>
    </row>
    <row r="93">
      <c r="A93" s="72"/>
      <c r="B93" s="73" t="s">
        <v>122</v>
      </c>
      <c r="C93" s="74">
        <v>4241.0</v>
      </c>
      <c r="D93" s="81"/>
      <c r="E93" s="76"/>
      <c r="F93" s="77">
        <v>1800.0</v>
      </c>
      <c r="G93" s="78"/>
      <c r="H93" s="79"/>
    </row>
    <row r="94">
      <c r="A94" s="72"/>
      <c r="B94" s="73" t="s">
        <v>56</v>
      </c>
      <c r="C94" s="74">
        <v>6400.0</v>
      </c>
      <c r="D94" s="81"/>
      <c r="E94" s="76"/>
      <c r="F94" s="77">
        <v>2000.0</v>
      </c>
      <c r="G94" s="78"/>
      <c r="H94" s="80" t="s">
        <v>124</v>
      </c>
    </row>
    <row r="95">
      <c r="A95" s="72"/>
      <c r="B95" s="73" t="s">
        <v>116</v>
      </c>
      <c r="C95" s="74">
        <v>4220.0</v>
      </c>
      <c r="D95" s="81"/>
      <c r="E95" s="76"/>
      <c r="F95" s="77">
        <v>2000.0</v>
      </c>
      <c r="G95" s="78"/>
      <c r="H95" s="80" t="s">
        <v>125</v>
      </c>
    </row>
    <row r="96">
      <c r="A96" s="72"/>
      <c r="B96" s="73" t="s">
        <v>114</v>
      </c>
      <c r="C96" s="74">
        <v>3320.0</v>
      </c>
      <c r="D96" s="81"/>
      <c r="E96" s="77">
        <v>1500.0</v>
      </c>
      <c r="F96" s="76"/>
      <c r="G96" s="78"/>
      <c r="H96" s="79"/>
    </row>
    <row r="97">
      <c r="A97" s="72"/>
      <c r="B97" s="73" t="s">
        <v>30</v>
      </c>
      <c r="C97" s="74">
        <v>3310.0</v>
      </c>
      <c r="D97" s="81"/>
      <c r="E97" s="77">
        <v>9500.0</v>
      </c>
      <c r="F97" s="76"/>
      <c r="G97" s="78"/>
      <c r="H97" s="79"/>
    </row>
    <row r="98">
      <c r="A98" s="72"/>
      <c r="B98" s="73" t="s">
        <v>53</v>
      </c>
      <c r="C98" s="74">
        <v>3121.0</v>
      </c>
      <c r="D98" s="81"/>
      <c r="E98" s="77">
        <v>9000.0</v>
      </c>
      <c r="F98" s="76"/>
      <c r="G98" s="78"/>
      <c r="H98" s="79"/>
    </row>
    <row r="99">
      <c r="A99" s="72"/>
      <c r="B99" s="73" t="s">
        <v>115</v>
      </c>
      <c r="C99" s="74">
        <v>4121.0</v>
      </c>
      <c r="D99" s="81"/>
      <c r="E99" s="77"/>
      <c r="F99" s="77">
        <v>17000.0</v>
      </c>
      <c r="G99" s="78"/>
      <c r="H99" s="79"/>
    </row>
    <row r="100">
      <c r="A100" s="72"/>
      <c r="B100" s="73" t="s">
        <v>118</v>
      </c>
      <c r="C100" s="74">
        <v>4240.0</v>
      </c>
      <c r="D100" s="81"/>
      <c r="E100" s="76"/>
      <c r="F100" s="77">
        <v>1000.0</v>
      </c>
      <c r="G100" s="78"/>
      <c r="H100" s="80" t="s">
        <v>126</v>
      </c>
    </row>
    <row r="101">
      <c r="A101" s="86"/>
      <c r="B101" s="107"/>
      <c r="C101" s="108"/>
      <c r="D101" s="109"/>
      <c r="E101" s="110"/>
      <c r="F101" s="110"/>
      <c r="G101" s="111"/>
      <c r="H101" s="112"/>
    </row>
    <row r="102">
      <c r="A102" s="94" t="s">
        <v>71</v>
      </c>
      <c r="B102" s="95"/>
      <c r="C102" s="96"/>
      <c r="D102" s="97"/>
      <c r="E102" s="98">
        <f t="shared" ref="E102:F102" si="5">SUM(E91:E101)</f>
        <v>30000</v>
      </c>
      <c r="F102" s="98">
        <f t="shared" si="5"/>
        <v>23800</v>
      </c>
      <c r="G102" s="99">
        <f>E102-F102</f>
        <v>6200</v>
      </c>
      <c r="H102" s="106"/>
    </row>
    <row r="103">
      <c r="A103" s="64" t="s">
        <v>15</v>
      </c>
      <c r="B103" s="65" t="s">
        <v>109</v>
      </c>
      <c r="C103" s="74">
        <v>8872.0</v>
      </c>
      <c r="D103" s="67"/>
      <c r="E103" s="69">
        <v>9500.0</v>
      </c>
      <c r="F103" s="68"/>
      <c r="G103" s="70"/>
      <c r="H103" s="101" t="s">
        <v>127</v>
      </c>
    </row>
    <row r="104">
      <c r="A104" s="72"/>
      <c r="B104" s="41" t="s">
        <v>115</v>
      </c>
      <c r="C104" s="74">
        <v>4121.0</v>
      </c>
      <c r="D104" s="75" t="s">
        <v>43</v>
      </c>
      <c r="E104" s="77"/>
      <c r="F104" s="77">
        <v>50000.0</v>
      </c>
      <c r="G104" s="78"/>
      <c r="H104" s="80" t="s">
        <v>128</v>
      </c>
    </row>
    <row r="105">
      <c r="A105" s="72"/>
      <c r="B105" s="73" t="s">
        <v>30</v>
      </c>
      <c r="C105" s="74">
        <v>3310.0</v>
      </c>
      <c r="D105" s="75" t="s">
        <v>43</v>
      </c>
      <c r="E105" s="77">
        <v>28000.0</v>
      </c>
      <c r="F105" s="77"/>
      <c r="G105" s="78"/>
      <c r="H105" s="80" t="s">
        <v>129</v>
      </c>
    </row>
    <row r="106">
      <c r="A106" s="72"/>
      <c r="B106" s="73" t="s">
        <v>53</v>
      </c>
      <c r="C106" s="74">
        <v>3121.0</v>
      </c>
      <c r="D106" s="81"/>
      <c r="E106" s="77">
        <v>26000.0</v>
      </c>
      <c r="F106" s="77"/>
      <c r="G106" s="78"/>
      <c r="H106" s="80"/>
    </row>
    <row r="107">
      <c r="A107" s="72"/>
      <c r="B107" s="73" t="s">
        <v>42</v>
      </c>
      <c r="C107" s="74">
        <v>4219.0</v>
      </c>
      <c r="D107" s="75" t="s">
        <v>43</v>
      </c>
      <c r="E107" s="76"/>
      <c r="F107" s="77">
        <v>13000.0</v>
      </c>
      <c r="G107" s="78"/>
      <c r="H107" s="80"/>
    </row>
    <row r="108">
      <c r="A108" s="72"/>
      <c r="B108" s="73" t="s">
        <v>45</v>
      </c>
      <c r="C108" s="74">
        <v>3210.0</v>
      </c>
      <c r="D108" s="75" t="s">
        <v>43</v>
      </c>
      <c r="E108" s="77">
        <v>13000.0</v>
      </c>
      <c r="F108" s="77"/>
      <c r="G108" s="78"/>
      <c r="H108" s="80"/>
    </row>
    <row r="109">
      <c r="A109" s="72"/>
      <c r="B109" s="73" t="s">
        <v>116</v>
      </c>
      <c r="C109" s="74">
        <v>4220.0</v>
      </c>
      <c r="D109" s="81"/>
      <c r="E109" s="76"/>
      <c r="F109" s="77">
        <v>1000.0</v>
      </c>
      <c r="G109" s="78"/>
      <c r="H109" s="80" t="s">
        <v>117</v>
      </c>
    </row>
    <row r="110">
      <c r="A110" s="72"/>
      <c r="B110" s="73" t="s">
        <v>58</v>
      </c>
      <c r="C110" s="42">
        <v>7631.0</v>
      </c>
      <c r="D110" s="81"/>
      <c r="E110" s="76"/>
      <c r="F110" s="77">
        <v>500.0</v>
      </c>
      <c r="G110" s="78"/>
      <c r="H110" s="79"/>
    </row>
    <row r="111">
      <c r="A111" s="72"/>
      <c r="B111" s="73" t="s">
        <v>122</v>
      </c>
      <c r="C111" s="74">
        <v>4241.0</v>
      </c>
      <c r="D111" s="81"/>
      <c r="E111" s="76"/>
      <c r="F111" s="77">
        <v>5000.0</v>
      </c>
      <c r="G111" s="78"/>
      <c r="H111" s="80" t="s">
        <v>130</v>
      </c>
    </row>
    <row r="112">
      <c r="A112" s="72"/>
      <c r="B112" s="73" t="s">
        <v>120</v>
      </c>
      <c r="C112" s="74">
        <v>4220.0</v>
      </c>
      <c r="D112" s="81"/>
      <c r="E112" s="76"/>
      <c r="F112" s="77">
        <v>2000.0</v>
      </c>
      <c r="G112" s="78"/>
      <c r="H112" s="79"/>
    </row>
    <row r="113">
      <c r="A113" s="72"/>
      <c r="B113" s="73" t="s">
        <v>113</v>
      </c>
      <c r="C113" s="74">
        <v>3322.0</v>
      </c>
      <c r="D113" s="81"/>
      <c r="E113" s="77">
        <v>5000.0</v>
      </c>
      <c r="F113" s="76"/>
      <c r="G113" s="78"/>
      <c r="H113" s="79"/>
    </row>
    <row r="114">
      <c r="A114" s="82"/>
      <c r="B114" s="84"/>
      <c r="C114" s="85"/>
      <c r="D114" s="81"/>
      <c r="E114" s="76"/>
      <c r="F114" s="76"/>
      <c r="G114" s="78"/>
      <c r="H114" s="79"/>
    </row>
    <row r="115">
      <c r="A115" s="86"/>
      <c r="B115" s="87"/>
      <c r="C115" s="104"/>
      <c r="D115" s="89"/>
      <c r="E115" s="90"/>
      <c r="F115" s="91"/>
      <c r="G115" s="111"/>
      <c r="H115" s="112"/>
    </row>
    <row r="116">
      <c r="A116" s="94" t="s">
        <v>71</v>
      </c>
      <c r="B116" s="95"/>
      <c r="C116" s="96"/>
      <c r="D116" s="97"/>
      <c r="E116" s="98">
        <f t="shared" ref="E116:F116" si="6">SUM(E103:E115)</f>
        <v>81500</v>
      </c>
      <c r="F116" s="98">
        <f t="shared" si="6"/>
        <v>71500</v>
      </c>
      <c r="G116" s="99">
        <f>E116-F116</f>
        <v>10000</v>
      </c>
      <c r="H116" s="113" t="s">
        <v>16</v>
      </c>
    </row>
    <row r="117">
      <c r="A117" s="64" t="s">
        <v>17</v>
      </c>
      <c r="B117" s="65" t="s">
        <v>107</v>
      </c>
      <c r="C117" s="66">
        <v>3112.0</v>
      </c>
      <c r="D117" s="67" t="s">
        <v>47</v>
      </c>
      <c r="E117" s="69">
        <v>5000.0</v>
      </c>
      <c r="F117" s="68"/>
      <c r="G117" s="70"/>
      <c r="H117" s="101" t="s">
        <v>108</v>
      </c>
    </row>
    <row r="118">
      <c r="A118" s="72"/>
      <c r="B118" s="73" t="s">
        <v>109</v>
      </c>
      <c r="C118" s="74">
        <v>8872.0</v>
      </c>
      <c r="D118" s="75" t="s">
        <v>47</v>
      </c>
      <c r="E118" s="77">
        <v>5000.0</v>
      </c>
      <c r="F118" s="76"/>
      <c r="G118" s="78"/>
      <c r="H118" s="80" t="s">
        <v>110</v>
      </c>
    </row>
    <row r="119">
      <c r="A119" s="72"/>
      <c r="B119" s="73" t="s">
        <v>46</v>
      </c>
      <c r="C119" s="74">
        <v>4230.0</v>
      </c>
      <c r="D119" s="81"/>
      <c r="E119" s="76"/>
      <c r="F119" s="77">
        <v>300.0</v>
      </c>
      <c r="G119" s="78"/>
      <c r="H119" s="80"/>
    </row>
    <row r="120">
      <c r="A120" s="72"/>
      <c r="B120" s="73" t="s">
        <v>116</v>
      </c>
      <c r="C120" s="74">
        <v>4220.0</v>
      </c>
      <c r="D120" s="81"/>
      <c r="E120" s="76"/>
      <c r="F120" s="77">
        <v>4000.0</v>
      </c>
      <c r="G120" s="78"/>
      <c r="H120" s="80" t="s">
        <v>125</v>
      </c>
    </row>
    <row r="121">
      <c r="A121" s="72"/>
      <c r="B121" s="73" t="s">
        <v>42</v>
      </c>
      <c r="C121" s="74">
        <v>4219.0</v>
      </c>
      <c r="D121" s="81"/>
      <c r="E121" s="76"/>
      <c r="F121" s="77">
        <v>3500.0</v>
      </c>
      <c r="G121" s="78"/>
      <c r="H121" s="79"/>
    </row>
    <row r="122">
      <c r="A122" s="72"/>
      <c r="B122" s="73" t="s">
        <v>45</v>
      </c>
      <c r="C122" s="74">
        <v>3210.0</v>
      </c>
      <c r="D122" s="81"/>
      <c r="E122" s="77">
        <v>1750.0</v>
      </c>
      <c r="F122" s="77"/>
      <c r="G122" s="78"/>
      <c r="H122" s="79"/>
    </row>
    <row r="123">
      <c r="A123" s="72"/>
      <c r="B123" s="73" t="s">
        <v>120</v>
      </c>
      <c r="C123" s="74">
        <v>4220.0</v>
      </c>
      <c r="D123" s="75" t="s">
        <v>38</v>
      </c>
      <c r="E123" s="76"/>
      <c r="F123" s="77">
        <v>1500.0</v>
      </c>
      <c r="G123" s="78"/>
      <c r="H123" s="80" t="s">
        <v>119</v>
      </c>
    </row>
    <row r="124">
      <c r="A124" s="72"/>
      <c r="B124" s="73" t="s">
        <v>122</v>
      </c>
      <c r="C124" s="74">
        <v>4241.0</v>
      </c>
      <c r="D124" s="81"/>
      <c r="E124" s="76"/>
      <c r="F124" s="77">
        <v>2200.0</v>
      </c>
      <c r="G124" s="78"/>
      <c r="H124" s="79"/>
    </row>
    <row r="125">
      <c r="A125" s="72"/>
      <c r="B125" s="73" t="s">
        <v>56</v>
      </c>
      <c r="C125" s="74">
        <v>6400.0</v>
      </c>
      <c r="D125" s="81"/>
      <c r="E125" s="76"/>
      <c r="F125" s="77">
        <v>3000.0</v>
      </c>
      <c r="G125" s="78"/>
      <c r="H125" s="80" t="s">
        <v>124</v>
      </c>
    </row>
    <row r="126">
      <c r="A126" s="72"/>
      <c r="B126" s="73" t="s">
        <v>53</v>
      </c>
      <c r="C126" s="74">
        <v>3121.0</v>
      </c>
      <c r="D126" s="81"/>
      <c r="E126" s="77">
        <v>18000.0</v>
      </c>
      <c r="F126" s="77"/>
      <c r="G126" s="78"/>
      <c r="H126" s="79"/>
    </row>
    <row r="127">
      <c r="A127" s="72"/>
      <c r="B127" s="41" t="s">
        <v>115</v>
      </c>
      <c r="C127" s="74">
        <v>4121.0</v>
      </c>
      <c r="D127" s="81"/>
      <c r="E127" s="77"/>
      <c r="F127" s="77">
        <v>35000.0</v>
      </c>
      <c r="G127" s="78"/>
      <c r="H127" s="79"/>
    </row>
    <row r="128">
      <c r="A128" s="72"/>
      <c r="B128" s="73" t="s">
        <v>30</v>
      </c>
      <c r="C128" s="74">
        <v>3310.0</v>
      </c>
      <c r="D128" s="81"/>
      <c r="E128" s="77">
        <v>22000.0</v>
      </c>
      <c r="F128" s="77"/>
      <c r="G128" s="78"/>
      <c r="H128" s="79"/>
    </row>
    <row r="129">
      <c r="A129" s="82"/>
      <c r="B129" s="73" t="s">
        <v>58</v>
      </c>
      <c r="C129" s="42">
        <v>7631.0</v>
      </c>
      <c r="D129" s="81"/>
      <c r="E129" s="77"/>
      <c r="F129" s="77">
        <v>500.0</v>
      </c>
      <c r="G129" s="78"/>
      <c r="H129" s="79"/>
    </row>
    <row r="130">
      <c r="A130" s="82"/>
      <c r="B130" s="73" t="s">
        <v>131</v>
      </c>
      <c r="C130" s="74">
        <v>5900.0</v>
      </c>
      <c r="D130" s="81"/>
      <c r="E130" s="76"/>
      <c r="F130" s="77">
        <v>1250.0</v>
      </c>
      <c r="G130" s="78"/>
      <c r="H130" s="79"/>
    </row>
    <row r="131">
      <c r="A131" s="86"/>
      <c r="B131" s="107"/>
      <c r="C131" s="108"/>
      <c r="D131" s="109"/>
      <c r="E131" s="110"/>
      <c r="F131" s="110"/>
      <c r="G131" s="111"/>
      <c r="H131" s="112"/>
    </row>
    <row r="132">
      <c r="A132" s="94" t="s">
        <v>71</v>
      </c>
      <c r="B132" s="95"/>
      <c r="C132" s="96"/>
      <c r="D132" s="97"/>
      <c r="E132" s="98">
        <f t="shared" ref="E132:F132" si="7">SUM(E117:E131)</f>
        <v>51750</v>
      </c>
      <c r="F132" s="98">
        <f t="shared" si="7"/>
        <v>51250</v>
      </c>
      <c r="G132" s="99">
        <f>E132-F132</f>
        <v>500</v>
      </c>
      <c r="H132" s="106"/>
    </row>
    <row r="133">
      <c r="A133" s="114" t="s">
        <v>18</v>
      </c>
      <c r="B133" s="115"/>
      <c r="C133" s="116"/>
      <c r="D133" s="117"/>
      <c r="E133" s="118"/>
      <c r="F133" s="118"/>
      <c r="G133" s="119"/>
      <c r="H133" s="120"/>
    </row>
    <row r="134">
      <c r="A134" s="121"/>
      <c r="B134" s="122"/>
      <c r="C134" s="123"/>
      <c r="D134" s="124"/>
      <c r="E134" s="125"/>
      <c r="F134" s="125"/>
      <c r="G134" s="126"/>
      <c r="H134" s="127"/>
    </row>
    <row r="135">
      <c r="A135" s="128"/>
      <c r="B135" s="129"/>
      <c r="C135" s="130"/>
      <c r="D135" s="131"/>
      <c r="E135" s="132"/>
      <c r="F135" s="132"/>
      <c r="G135" s="133"/>
      <c r="H135" s="134"/>
    </row>
    <row r="136">
      <c r="A136" s="135" t="s">
        <v>71</v>
      </c>
      <c r="B136" s="136"/>
      <c r="C136" s="137"/>
      <c r="D136" s="138"/>
      <c r="E136" s="139">
        <f t="shared" ref="E136:F136" si="8">SUM(E133:E135)</f>
        <v>0</v>
      </c>
      <c r="F136" s="139">
        <f t="shared" si="8"/>
        <v>0</v>
      </c>
      <c r="G136" s="140">
        <f>E136-F136</f>
        <v>0</v>
      </c>
      <c r="H136" s="113" t="s">
        <v>132</v>
      </c>
    </row>
    <row r="137">
      <c r="A137" s="64" t="s">
        <v>19</v>
      </c>
      <c r="B137" s="65" t="s">
        <v>54</v>
      </c>
      <c r="C137" s="66">
        <v>3330.0</v>
      </c>
      <c r="D137" s="141"/>
      <c r="E137" s="69">
        <v>200.0</v>
      </c>
      <c r="F137" s="68"/>
      <c r="G137" s="70"/>
      <c r="H137" s="71"/>
    </row>
    <row r="138">
      <c r="A138" s="72"/>
      <c r="B138" s="73" t="s">
        <v>133</v>
      </c>
      <c r="C138" s="74">
        <v>3001.0</v>
      </c>
      <c r="D138" s="81"/>
      <c r="E138" s="77">
        <v>750.0</v>
      </c>
      <c r="F138" s="76"/>
      <c r="G138" s="78"/>
      <c r="H138" s="79"/>
    </row>
    <row r="139">
      <c r="A139" s="72"/>
      <c r="B139" s="73" t="s">
        <v>30</v>
      </c>
      <c r="C139" s="74">
        <v>3310.0</v>
      </c>
      <c r="D139" s="81"/>
      <c r="E139" s="77">
        <v>500.0</v>
      </c>
      <c r="F139" s="76"/>
      <c r="G139" s="78"/>
      <c r="H139" s="79"/>
    </row>
    <row r="140">
      <c r="A140" s="72"/>
      <c r="B140" s="73" t="s">
        <v>45</v>
      </c>
      <c r="C140" s="74">
        <v>3210.0</v>
      </c>
      <c r="D140" s="81"/>
      <c r="E140" s="77">
        <v>1000.0</v>
      </c>
      <c r="F140" s="76"/>
      <c r="G140" s="78"/>
      <c r="H140" s="79"/>
    </row>
    <row r="141">
      <c r="A141" s="72"/>
      <c r="B141" s="73" t="s">
        <v>118</v>
      </c>
      <c r="C141" s="74">
        <v>4220.0</v>
      </c>
      <c r="D141" s="81"/>
      <c r="E141" s="77"/>
      <c r="F141" s="77">
        <v>1000.0</v>
      </c>
      <c r="G141" s="78"/>
      <c r="H141" s="79"/>
    </row>
    <row r="142">
      <c r="A142" s="72"/>
      <c r="B142" s="41" t="s">
        <v>55</v>
      </c>
      <c r="C142" s="74">
        <v>5400.0</v>
      </c>
      <c r="D142" s="81"/>
      <c r="E142" s="77"/>
      <c r="F142" s="77">
        <v>500.0</v>
      </c>
      <c r="G142" s="78"/>
      <c r="H142" s="79"/>
    </row>
    <row r="143">
      <c r="A143" s="72"/>
      <c r="B143" s="73" t="s">
        <v>48</v>
      </c>
      <c r="C143" s="74">
        <v>4120.0</v>
      </c>
      <c r="D143" s="81"/>
      <c r="E143" s="77"/>
      <c r="F143" s="77">
        <v>550.0</v>
      </c>
      <c r="G143" s="78"/>
      <c r="H143" s="79"/>
    </row>
    <row r="144">
      <c r="A144" s="86"/>
      <c r="B144" s="107"/>
      <c r="C144" s="108"/>
      <c r="D144" s="109"/>
      <c r="E144" s="110"/>
      <c r="F144" s="110"/>
      <c r="G144" s="111"/>
      <c r="H144" s="112"/>
    </row>
    <row r="145">
      <c r="A145" s="94" t="s">
        <v>71</v>
      </c>
      <c r="B145" s="95"/>
      <c r="C145" s="96"/>
      <c r="D145" s="97"/>
      <c r="E145" s="98">
        <f t="shared" ref="E145:F145" si="9">SUM(E137:E144)</f>
        <v>2450</v>
      </c>
      <c r="F145" s="98">
        <f t="shared" si="9"/>
        <v>2050</v>
      </c>
      <c r="G145" s="99">
        <f>E145-F145</f>
        <v>400</v>
      </c>
      <c r="H145" s="106"/>
    </row>
    <row r="146">
      <c r="A146" s="64" t="s">
        <v>20</v>
      </c>
      <c r="B146" s="142"/>
      <c r="C146" s="143"/>
      <c r="D146" s="141"/>
      <c r="E146" s="68"/>
      <c r="F146" s="68"/>
      <c r="G146" s="70"/>
      <c r="H146" s="71"/>
    </row>
    <row r="147">
      <c r="A147" s="72"/>
      <c r="B147" s="84"/>
      <c r="C147" s="85"/>
      <c r="D147" s="81"/>
      <c r="E147" s="76"/>
      <c r="F147" s="76"/>
      <c r="G147" s="78"/>
      <c r="H147" s="79"/>
    </row>
    <row r="148">
      <c r="A148" s="86"/>
      <c r="B148" s="107"/>
      <c r="C148" s="108"/>
      <c r="D148" s="109"/>
      <c r="E148" s="110"/>
      <c r="F148" s="110"/>
      <c r="G148" s="111"/>
      <c r="H148" s="112"/>
    </row>
    <row r="149">
      <c r="A149" s="94" t="s">
        <v>71</v>
      </c>
      <c r="B149" s="95"/>
      <c r="C149" s="96"/>
      <c r="D149" s="97"/>
      <c r="E149" s="98">
        <f t="shared" ref="E149:F149" si="10">SUM(E146:E148)</f>
        <v>0</v>
      </c>
      <c r="F149" s="98">
        <f t="shared" si="10"/>
        <v>0</v>
      </c>
      <c r="G149" s="99">
        <f>E149-F149</f>
        <v>0</v>
      </c>
      <c r="H149" s="113" t="s">
        <v>132</v>
      </c>
    </row>
    <row r="150">
      <c r="A150" s="64" t="s">
        <v>21</v>
      </c>
      <c r="B150" s="142"/>
      <c r="C150" s="143"/>
      <c r="D150" s="141"/>
      <c r="E150" s="68"/>
      <c r="F150" s="68"/>
      <c r="G150" s="70"/>
      <c r="H150" s="71"/>
    </row>
    <row r="151">
      <c r="A151" s="72"/>
      <c r="B151" s="84"/>
      <c r="C151" s="85"/>
      <c r="D151" s="81"/>
      <c r="E151" s="76"/>
      <c r="F151" s="76"/>
      <c r="G151" s="78"/>
      <c r="H151" s="79"/>
    </row>
    <row r="152">
      <c r="A152" s="86"/>
      <c r="B152" s="107"/>
      <c r="C152" s="108"/>
      <c r="D152" s="109"/>
      <c r="E152" s="110"/>
      <c r="F152" s="110"/>
      <c r="G152" s="111"/>
      <c r="H152" s="112"/>
    </row>
    <row r="153">
      <c r="A153" s="94" t="s">
        <v>71</v>
      </c>
      <c r="B153" s="95"/>
      <c r="C153" s="96"/>
      <c r="D153" s="97"/>
      <c r="E153" s="98">
        <f t="shared" ref="E153:F153" si="11">SUM(E150:E152)</f>
        <v>0</v>
      </c>
      <c r="F153" s="98">
        <f t="shared" si="11"/>
        <v>0</v>
      </c>
      <c r="G153" s="99">
        <f>E153-F153</f>
        <v>0</v>
      </c>
      <c r="H153" s="113" t="s">
        <v>132</v>
      </c>
    </row>
    <row r="154">
      <c r="A154" s="64" t="s">
        <v>22</v>
      </c>
      <c r="B154" s="142"/>
      <c r="C154" s="143"/>
      <c r="D154" s="141"/>
      <c r="E154" s="68"/>
      <c r="F154" s="68"/>
      <c r="G154" s="70"/>
      <c r="H154" s="71"/>
    </row>
    <row r="155">
      <c r="A155" s="72"/>
      <c r="B155" s="84"/>
      <c r="C155" s="85"/>
      <c r="D155" s="81"/>
      <c r="E155" s="76"/>
      <c r="F155" s="76"/>
      <c r="G155" s="78"/>
      <c r="H155" s="79"/>
    </row>
    <row r="156">
      <c r="A156" s="86"/>
      <c r="B156" s="107"/>
      <c r="C156" s="108"/>
      <c r="D156" s="109"/>
      <c r="E156" s="110"/>
      <c r="F156" s="110"/>
      <c r="G156" s="111"/>
      <c r="H156" s="112"/>
    </row>
    <row r="157">
      <c r="A157" s="94" t="s">
        <v>71</v>
      </c>
      <c r="B157" s="95"/>
      <c r="C157" s="96"/>
      <c r="D157" s="97"/>
      <c r="E157" s="98">
        <f t="shared" ref="E157:F157" si="12">SUM(E154:E156)</f>
        <v>0</v>
      </c>
      <c r="F157" s="98">
        <f t="shared" si="12"/>
        <v>0</v>
      </c>
      <c r="G157" s="99">
        <f>E157-F157</f>
        <v>0</v>
      </c>
      <c r="H157" s="113" t="s">
        <v>132</v>
      </c>
    </row>
    <row r="158">
      <c r="A158" s="144" t="s">
        <v>23</v>
      </c>
      <c r="B158" s="73" t="s">
        <v>109</v>
      </c>
      <c r="C158" s="66">
        <v>8872.0</v>
      </c>
      <c r="D158" s="141"/>
      <c r="E158" s="69"/>
      <c r="F158" s="69">
        <v>15000.0</v>
      </c>
      <c r="G158" s="70"/>
      <c r="H158" s="101" t="s">
        <v>107</v>
      </c>
    </row>
    <row r="159">
      <c r="A159" s="72"/>
      <c r="B159" s="73" t="s">
        <v>109</v>
      </c>
      <c r="C159" s="74">
        <v>8872.0</v>
      </c>
      <c r="D159" s="81"/>
      <c r="E159" s="76"/>
      <c r="F159" s="77">
        <v>9500.0</v>
      </c>
      <c r="G159" s="78"/>
      <c r="H159" s="80" t="s">
        <v>134</v>
      </c>
    </row>
    <row r="160">
      <c r="A160" s="86"/>
      <c r="B160" s="107"/>
      <c r="C160" s="108"/>
      <c r="D160" s="109"/>
      <c r="E160" s="110"/>
      <c r="F160" s="110"/>
      <c r="G160" s="111"/>
      <c r="H160" s="112"/>
    </row>
    <row r="161">
      <c r="A161" s="94" t="s">
        <v>71</v>
      </c>
      <c r="B161" s="95"/>
      <c r="C161" s="96"/>
      <c r="D161" s="97"/>
      <c r="E161" s="98">
        <f t="shared" ref="E161:F161" si="13">SUM(E158:E160)</f>
        <v>0</v>
      </c>
      <c r="F161" s="98">
        <f t="shared" si="13"/>
        <v>24500</v>
      </c>
      <c r="G161" s="99">
        <f>E161-F161</f>
        <v>-24500</v>
      </c>
      <c r="H161" s="106"/>
    </row>
  </sheetData>
  <drawing r:id="rId1"/>
  <tableParts count="12"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